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D3CDB7A0-0708-2C45-B121-D114B3E73446}" xr6:coauthVersionLast="47" xr6:coauthVersionMax="47" xr10:uidLastSave="{00000000-0000-0000-0000-000000000000}"/>
  <bookViews>
    <workbookView xWindow="1080" yWindow="1260" windowWidth="27640" windowHeight="16740" xr2:uid="{3B3F3CD5-1FB8-3B46-91F5-B1AC3C779C8B}"/>
  </bookViews>
  <sheets>
    <sheet name="F 7.1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_________________SCH6" localSheetId="0">'[6]04REL'!#REF!</definedName>
    <definedName name="__________________SCH6">'[6]04REL'!#REF!</definedName>
    <definedName name="_________________SCH6" localSheetId="0">'[6]04REL'!#REF!</definedName>
    <definedName name="_________________SCH6">'[6]04REL'!#REF!</definedName>
    <definedName name="________________SCH6" localSheetId="0">'[6]04REL'!#REF!</definedName>
    <definedName name="________________SCH6">'[6]04REL'!#REF!</definedName>
    <definedName name="_______________SCH6" localSheetId="0">'[6]04REL'!#REF!</definedName>
    <definedName name="_______________SCH6">'[6]04REL'!#REF!</definedName>
    <definedName name="______________SCH6" localSheetId="0">'[6]04REL'!#REF!</definedName>
    <definedName name="______________SCH6">'[6]04REL'!#REF!</definedName>
    <definedName name="_____________SCH6" localSheetId="0">'[6]04REL'!#REF!</definedName>
    <definedName name="_____________SCH6">'[6]04REL'!#REF!</definedName>
    <definedName name="____________SCH6" localSheetId="0">'[6]04REL'!#REF!</definedName>
    <definedName name="____________SCH6">'[6]04REL'!#REF!</definedName>
    <definedName name="___________SCH6" localSheetId="0">'[6]04REL'!#REF!</definedName>
    <definedName name="___________SCH6">'[6]04REL'!#REF!</definedName>
    <definedName name="__________SCH6" localSheetId="0">'[6]04REL'!#REF!</definedName>
    <definedName name="__________SCH6">'[6]04REL'!#REF!</definedName>
    <definedName name="_________SCH6" localSheetId="0">'[6]04REL'!#REF!</definedName>
    <definedName name="_________SCH6">'[6]04REL'!#REF!</definedName>
    <definedName name="________SCH6" localSheetId="0">'[6]04REL'!#REF!</definedName>
    <definedName name="________SCH6">'[6]04REL'!#REF!</definedName>
    <definedName name="_______SCH6" localSheetId="0">'[6]04REL'!#REF!</definedName>
    <definedName name="_______SCH6">'[6]04REL'!#REF!</definedName>
    <definedName name="______SCH6" localSheetId="0">'[6]04REL'!#REF!</definedName>
    <definedName name="______SCH6">'[6]04REL'!#REF!</definedName>
    <definedName name="____SCH6" localSheetId="0">'[6]04REL'!#REF!</definedName>
    <definedName name="____SCH6">'[6]04REL'!#REF!</definedName>
    <definedName name="___ABC5">'[6]04REL'!#REF!</definedName>
    <definedName name="___SCH6" localSheetId="0">'[6]04REL'!#REF!</definedName>
    <definedName name="___SCH6">'[6]04REL'!#REF!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[8]Ambala!$B$11:$K$401</definedName>
    <definedName name="__cir10">[8]Hisar!$B$11:$K$401</definedName>
    <definedName name="__cir11">[8]Sirsa!$B$11:$K$401</definedName>
    <definedName name="__cir12">[8]Jind!$B$11:$K$401</definedName>
    <definedName name="__cir13">[8]Bhiwani!$B$11:$K$401</definedName>
    <definedName name="__cir2">[8]Yamunanagar!$B$11:$K$401</definedName>
    <definedName name="__cir3">[8]Kurukshetra!$B$11:$K$401</definedName>
    <definedName name="__cir4">[8]Karnal!$B$11:$K$401</definedName>
    <definedName name="__cir5">[8]Sonepat!$B$11:$K$401</definedName>
    <definedName name="__cir6">[8]Rohtak!$B$11:$K$401</definedName>
    <definedName name="__cir7">[8]Faridabad!$B$11:$K$401</definedName>
    <definedName name="__cir8">[8]Gurgaon!$B$11:$K$401</definedName>
    <definedName name="__cir9">[8]Narnaul!$B$11:$K$401</definedName>
    <definedName name="__FOR1" localSheetId="0">IF([9]Scenario!$B$9=1,__cir1,0)</definedName>
    <definedName name="__FOR1">IF([9]Scenario!$B$9=1,__cir1,0)</definedName>
    <definedName name="__FOR10" localSheetId="0">IF([9]Scenario!$K$9=1,__cir10,0)</definedName>
    <definedName name="__FOR10">IF([9]Scenario!$K$9=1,__cir10,0)</definedName>
    <definedName name="__FOR11" localSheetId="0">IF([9]Scenario!$L$9=1,__cir11,0)</definedName>
    <definedName name="__FOR11">IF([9]Scenario!$L$9=1,__cir11,0)</definedName>
    <definedName name="__FOR12" localSheetId="0">IF([9]Scenario!$M$9=1,__cir12,0)</definedName>
    <definedName name="__FOR12">IF([9]Scenario!$M$9=1,__cir12,0)</definedName>
    <definedName name="__FOR13" localSheetId="0">IF([9]Scenario!$N$9=1,__cir13,0)</definedName>
    <definedName name="__FOR13">IF([9]Scenario!$N$9=1,__cir13,0)</definedName>
    <definedName name="__FOR2" localSheetId="0">IF([9]Scenario!$C$9=1,__cir2,0)</definedName>
    <definedName name="__FOR2">IF([9]Scenario!$C$9=1,__cir2,0)</definedName>
    <definedName name="__FOR3" localSheetId="0">IF([9]Scenario!$D$9=1,__cir3,0)</definedName>
    <definedName name="__FOR3">IF([9]Scenario!$D$9=1,__cir3,0)</definedName>
    <definedName name="__FOR4" localSheetId="0">IF([9]Scenario!$E$9=1,__cir4,0)</definedName>
    <definedName name="__FOR4">IF([9]Scenario!$E$9=1,__cir4,0)</definedName>
    <definedName name="__FOR5" localSheetId="0">IF([9]Scenario!$F$9=1,__cir5,0)</definedName>
    <definedName name="__FOR5">IF([9]Scenario!$F$9=1,__cir5,0)</definedName>
    <definedName name="__FOR6" localSheetId="0">IF([9]Scenario!$G$9=1,__cir6,0)</definedName>
    <definedName name="__FOR6">IF([9]Scenario!$G$9=1,__cir6,0)</definedName>
    <definedName name="__FOR7" localSheetId="0">IF([9]Scenario!$H$9=1,__cir7,0)</definedName>
    <definedName name="__FOR7">IF([9]Scenario!$H$9=1,__cir7,0)</definedName>
    <definedName name="__FOR8" localSheetId="0">IF([9]Scenario!$I$9=1,__cir8,0)</definedName>
    <definedName name="__FOR8">IF([9]Scenario!$I$9=1,__cir8,0)</definedName>
    <definedName name="__FOR9" localSheetId="0">IF([9]Scenario!$J$9=1,__cir9,0)</definedName>
    <definedName name="__FOR9">IF([9]Scenario!$J$9=1,__cir9,0)</definedName>
    <definedName name="__SCH6" localSheetId="0">'[10]04REL'!#REF!</definedName>
    <definedName name="__SCH6">'[6]04REL'!#REF!</definedName>
    <definedName name="_3.7" localSheetId="0">'[6]04REL'!#REF!</definedName>
    <definedName name="_3.7">'[6]04REL'!#REF!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[11]Ambala!$B$11:$K$401</definedName>
    <definedName name="_cir10">[11]Hisar!$B$11:$K$401</definedName>
    <definedName name="_cir11">[11]Sirsa!$B$11:$K$401</definedName>
    <definedName name="_cir12">[11]Jind!$B$11:$K$401</definedName>
    <definedName name="_cir13">[11]Bhiwani!$B$11:$K$401</definedName>
    <definedName name="_cir2">[11]Yamunanagar!$B$11:$K$401</definedName>
    <definedName name="_cir3">[11]Kurukshetra!$B$11:$K$401</definedName>
    <definedName name="_cir4">[11]Karnal!$B$11:$K$401</definedName>
    <definedName name="_cir5">[11]Sonepat!$B$11:$K$401</definedName>
    <definedName name="_cir6">[11]Rohtak!$B$11:$K$401</definedName>
    <definedName name="_cir7">[11]Faridabad!$B$11:$K$401</definedName>
    <definedName name="_cir8">[11]Gurgaon!$B$11:$K$401</definedName>
    <definedName name="_cir9">[11]Narnaul!$B$11:$K$401</definedName>
    <definedName name="_Fill" localSheetId="0" hidden="1">#REF!</definedName>
    <definedName name="_Fill" hidden="1">#REF!</definedName>
    <definedName name="_FOR1" localSheetId="0">IF([9]Scenario!$B$9=1,_cir1,0)</definedName>
    <definedName name="_FOR1">IF([9]Scenario!$B$9=1,_cir1,0)</definedName>
    <definedName name="_FOR10" localSheetId="0">IF([9]Scenario!$K$9=1,_cir10,0)</definedName>
    <definedName name="_FOR10">IF([9]Scenario!$K$9=1,_cir10,0)</definedName>
    <definedName name="_FOR11" localSheetId="0">IF([9]Scenario!$L$9=1,_cir11,0)</definedName>
    <definedName name="_FOR11">IF([9]Scenario!$L$9=1,_cir11,0)</definedName>
    <definedName name="_FOR12" localSheetId="0">IF([9]Scenario!$M$9=1,_cir12,0)</definedName>
    <definedName name="_FOR12">IF([9]Scenario!$M$9=1,_cir12,0)</definedName>
    <definedName name="_FOR13" localSheetId="0">IF([9]Scenario!$N$9=1,_cir13,0)</definedName>
    <definedName name="_FOR13">IF([9]Scenario!$N$9=1,_cir13,0)</definedName>
    <definedName name="_FOR2" localSheetId="0">IF([9]Scenario!$C$9=1,_cir2,0)</definedName>
    <definedName name="_FOR2">IF([9]Scenario!$C$9=1,_cir2,0)</definedName>
    <definedName name="_FOR3" localSheetId="0">IF([9]Scenario!$D$9=1,_cir3,0)</definedName>
    <definedName name="_FOR3">IF([9]Scenario!$D$9=1,_cir3,0)</definedName>
    <definedName name="_FOR4" localSheetId="0">IF([9]Scenario!$E$9=1,_cir4,0)</definedName>
    <definedName name="_FOR4">IF([9]Scenario!$E$9=1,_cir4,0)</definedName>
    <definedName name="_FOR5" localSheetId="0">IF([9]Scenario!$F$9=1,_cir5,0)</definedName>
    <definedName name="_FOR5">IF([9]Scenario!$F$9=1,_cir5,0)</definedName>
    <definedName name="_FOR6" localSheetId="0">IF([9]Scenario!$G$9=1,_cir6,0)</definedName>
    <definedName name="_FOR6">IF([9]Scenario!$G$9=1,_cir6,0)</definedName>
    <definedName name="_FOR7" localSheetId="0">IF([9]Scenario!$H$9=1,_cir7,0)</definedName>
    <definedName name="_FOR7">IF([9]Scenario!$H$9=1,_cir7,0)</definedName>
    <definedName name="_FOR8" localSheetId="0">IF([9]Scenario!$I$9=1,_cir8,0)</definedName>
    <definedName name="_FOR8">IF([9]Scenario!$I$9=1,_cir8,0)</definedName>
    <definedName name="_FOR9" localSheetId="0">IF([9]Scenario!$J$9=1,_cir9,0)</definedName>
    <definedName name="_FOR9">IF([9]Scenario!$J$9=1,_cir9,0)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'[10]04REL'!#REF!</definedName>
    <definedName name="_SCH6">'[10]04REL'!#REF!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[12]Addl.40!$A$38:$I$284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>#REF!</definedName>
    <definedName name="bi" localSheetId="0">#REF!</definedName>
    <definedName name="bi">#REF!</definedName>
    <definedName name="ChangeinAccruedInterest" localSheetId="0">'[13]Cash Flow'!#REF!</definedName>
    <definedName name="ChangeinAccruedInterest">'[13]Cash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[14]Sheet1!$A$1508:$Q$1541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>#REF!</definedName>
    <definedName name="dom" localSheetId="0">#REF!</definedName>
    <definedName name="dom">#REF!</definedName>
    <definedName name="dpc">'[15]dpc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>[16]MONTHWISE!#REF!</definedName>
    <definedName name="FOR10a" localSheetId="0">IF([9]Scenario!$K$9=0,__cir10,0)</definedName>
    <definedName name="FOR10a">IF([9]Scenario!$K$9=0,__cir10,0)</definedName>
    <definedName name="FOR11a" localSheetId="0">IF([9]Scenario!$L$9=0,__cir11,0)</definedName>
    <definedName name="FOR11a">IF([9]Scenario!$L$9=0,__cir11,0)</definedName>
    <definedName name="FOR12a" localSheetId="0">IF([9]Scenario!$M$9=0,__cir12,0)</definedName>
    <definedName name="FOR12a">IF([9]Scenario!$M$9=0,__cir12,0)</definedName>
    <definedName name="FOR13a" localSheetId="0">IF([9]Scenario!$N$9=0,__cir13,0)</definedName>
    <definedName name="FOR13a">IF([9]Scenario!$N$9=0,__cir13,0)</definedName>
    <definedName name="FOR1a" localSheetId="0">IF([9]Scenario!$B$9=0, __cir1,0)</definedName>
    <definedName name="FOR1a">IF([9]Scenario!$B$9=0, __cir1,0)</definedName>
    <definedName name="FOR2a" localSheetId="0">IF([9]Scenario!$C$9=0,__cir2,0)</definedName>
    <definedName name="FOR2a">IF([9]Scenario!$C$9=0,__cir2,0)</definedName>
    <definedName name="FOR3a" localSheetId="0">IF([9]Scenario!$D$9=0,__cir3,0)</definedName>
    <definedName name="FOR3a">IF([9]Scenario!$D$9=0,__cir3,0)</definedName>
    <definedName name="FOR4a" localSheetId="0">IF([9]Scenario!$E$9=0,__cir4,0)</definedName>
    <definedName name="FOR4a">IF([9]Scenario!$E$9=0,__cir4,0)</definedName>
    <definedName name="FOR5a" localSheetId="0">IF([9]Scenario!$F$9=0,__cir5,0)</definedName>
    <definedName name="FOR5a">IF([9]Scenario!$F$9=0,__cir5,0)</definedName>
    <definedName name="FOR6a" localSheetId="0">IF([9]Scenario!$G$9=0,__cir6,0)</definedName>
    <definedName name="FOR6a">IF([9]Scenario!$G$9=0,__cir6,0)</definedName>
    <definedName name="FOR7a" localSheetId="0">IF([9]Scenario!$H$9=0,__cir7,0)</definedName>
    <definedName name="FOR7a">IF([9]Scenario!$H$9=0,__cir7,0)</definedName>
    <definedName name="FOR8a" localSheetId="0">IF([9]Scenario!$I$9=0,__cir8,0)</definedName>
    <definedName name="FOR8a">IF([9]Scenario!$I$9=0,__cir8,0)</definedName>
    <definedName name="FOR9a" localSheetId="0">IF([9]Scenario!$J$9=0,__cir9,0)</definedName>
    <definedName name="FOR9a">IF([9]Scenario!$J$9=0,__cir9,0)</definedName>
    <definedName name="form" localSheetId="0">'[6]04REL'!#REF!</definedName>
    <definedName name="form">'[6]04REL'!#REF!</definedName>
    <definedName name="form__" localSheetId="0">'[6]04REL'!#REF!</definedName>
    <definedName name="form__">'[6]04REL'!#REF!</definedName>
    <definedName name="form3" localSheetId="0">'[6]04REL'!#REF!</definedName>
    <definedName name="form3">'[6]04REL'!#REF!</definedName>
    <definedName name="form3.7" localSheetId="0">'[6]04REL'!#REF!</definedName>
    <definedName name="form3.7">'[6]04REL'!#REF!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'[17]A 3.7'!$H$35,'[17]A 3.7'!$H$44</definedName>
    <definedName name="Intt_Charge_eY" localSheetId="0">#REF!,#REF!</definedName>
    <definedName name="Intt_Charge_eY">#REF!,#REF!</definedName>
    <definedName name="Intt_Charge_ey_1">'[17]A 3.7'!$I$35,'[17]A 3.7'!$I$44</definedName>
    <definedName name="Intt_Charge_PY" localSheetId="0">#REF!,#REF!</definedName>
    <definedName name="Intt_Charge_PY">#REF!,#REF!</definedName>
    <definedName name="Intt_Charge_py_1">'[17]A 3.7'!$G$35,'[17]A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'[18]Input Data'!#REF!</definedName>
    <definedName name="Iteration_switch">'[18]Input Data'!#REF!</definedName>
    <definedName name="jherc" localSheetId="0">#REF!</definedName>
    <definedName name="jherc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>'[19]Loan Position'!$B$176:$G$176</definedName>
    <definedName name="LTLRepayment">'[19]Loan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 7.1 '!$A$1:$O$25</definedName>
    <definedName name="_xlnm.Print_Area">[16]MONTHWISE!#REF!</definedName>
    <definedName name="PRINT_AREA_MI" localSheetId="0">[16]MONTHWISE!#REF!</definedName>
    <definedName name="PRINT_AREA_MI">[16]MONTHWISE!#REF!</definedName>
    <definedName name="_xlnm.Print_Titles" localSheetId="0">'F 7.1 '!$1:$4</definedName>
    <definedName name="q">'[20]A 3.7'!$I$35,'[20]A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'[6]04REL'!#REF!</definedName>
    <definedName name="revised">'[6]04REL'!#REF!</definedName>
    <definedName name="same" localSheetId="0">#REF!</definedName>
    <definedName name="same">#REF!</definedName>
    <definedName name="sca" localSheetId="0">'[21]04REL'!#REF!</definedName>
    <definedName name="sca">'[22]04REL'!#REF!</definedName>
    <definedName name="SFLEKJGKWE" localSheetId="0">#REF!</definedName>
    <definedName name="SFLEKJGKWE">#REF!</definedName>
    <definedName name="shft1">[15]SUMMERY!$P$1</definedName>
    <definedName name="shftI">[23]SUMMERY!$P$1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>'[19]Loan Position'!$B$177:$G$177</definedName>
    <definedName name="STLRepayment">'[19]Loan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4" i="1" l="1"/>
  <c r="J24" i="1" s="1"/>
  <c r="G24" i="1"/>
  <c r="H23" i="1"/>
  <c r="G23" i="1"/>
  <c r="E23" i="1"/>
  <c r="H22" i="1"/>
  <c r="G22" i="1"/>
  <c r="D22" i="1"/>
  <c r="E22" i="1" s="1"/>
  <c r="H21" i="1"/>
  <c r="G21" i="1"/>
  <c r="D21" i="1"/>
  <c r="E21" i="1" s="1"/>
  <c r="H20" i="1"/>
  <c r="G20" i="1"/>
  <c r="D20" i="1"/>
  <c r="E20" i="1" s="1"/>
  <c r="H19" i="1"/>
  <c r="G19" i="1"/>
  <c r="D19" i="1"/>
  <c r="H18" i="1"/>
  <c r="G18" i="1"/>
  <c r="D18" i="1"/>
  <c r="E18" i="1" s="1"/>
  <c r="H17" i="1"/>
  <c r="G17" i="1"/>
  <c r="D17" i="1"/>
  <c r="H16" i="1"/>
  <c r="G16" i="1"/>
  <c r="D16" i="1"/>
  <c r="H15" i="1"/>
  <c r="G15" i="1"/>
  <c r="D15" i="1"/>
  <c r="E15" i="1" s="1"/>
  <c r="H14" i="1"/>
  <c r="G14" i="1"/>
  <c r="D14" i="1"/>
  <c r="H13" i="1"/>
  <c r="G13" i="1"/>
  <c r="D13" i="1"/>
  <c r="E13" i="1" s="1"/>
  <c r="H12" i="1"/>
  <c r="G12" i="1"/>
  <c r="D12" i="1"/>
  <c r="H11" i="1"/>
  <c r="G11" i="1"/>
  <c r="D11" i="1"/>
  <c r="D24" i="1" s="1"/>
  <c r="G10" i="1"/>
  <c r="I21" i="1" l="1"/>
  <c r="J21" i="1" s="1"/>
  <c r="F15" i="1"/>
  <c r="I16" i="1"/>
  <c r="J16" i="1" s="1"/>
  <c r="I13" i="1"/>
  <c r="J13" i="1" s="1"/>
  <c r="H24" i="1"/>
  <c r="E11" i="1"/>
  <c r="E24" i="1" s="1"/>
  <c r="I20" i="1"/>
  <c r="J20" i="1" s="1"/>
  <c r="F12" i="1"/>
  <c r="F18" i="1" l="1"/>
  <c r="F13" i="1"/>
  <c r="F11" i="1"/>
  <c r="F21" i="1"/>
  <c r="F16" i="1"/>
  <c r="F17" i="1"/>
  <c r="F22" i="1"/>
  <c r="F19" i="1"/>
  <c r="F14" i="1"/>
  <c r="I18" i="1"/>
  <c r="I22" i="1"/>
  <c r="J22" i="1" s="1"/>
  <c r="I12" i="1"/>
  <c r="J12" i="1" s="1"/>
  <c r="I17" i="1"/>
  <c r="J17" i="1" s="1"/>
  <c r="I11" i="1"/>
  <c r="J11" i="1" s="1"/>
  <c r="F20" i="1"/>
  <c r="I19" i="1"/>
  <c r="J19" i="1" s="1"/>
  <c r="I23" i="1"/>
  <c r="I15" i="1"/>
  <c r="J15" i="1" s="1"/>
  <c r="F23" i="1"/>
  <c r="I14" i="1"/>
  <c r="J14" i="1" s="1"/>
  <c r="F24" i="1" l="1"/>
</calcChain>
</file>

<file path=xl/sharedStrings.xml><?xml version="1.0" encoding="utf-8"?>
<sst xmlns="http://schemas.openxmlformats.org/spreadsheetml/2006/main" count="89" uniqueCount="36">
  <si>
    <t xml:space="preserve"> True up Form D 7.1</t>
  </si>
  <si>
    <t>Distribution Losses</t>
  </si>
  <si>
    <t>Name of Distribution Licensee</t>
  </si>
  <si>
    <t>Jodhpur Vidyut Vitran Nigam Limited</t>
  </si>
  <si>
    <t>Licensed Area of Supply</t>
  </si>
  <si>
    <t xml:space="preserve">Jodhpur </t>
  </si>
  <si>
    <t>Year</t>
  </si>
  <si>
    <t>FY 2023-24</t>
  </si>
  <si>
    <t>Circle</t>
  </si>
  <si>
    <t>Voltage Level</t>
  </si>
  <si>
    <t>No of Feeders*</t>
  </si>
  <si>
    <t>Feeders metered*</t>
  </si>
  <si>
    <t>Energy Input</t>
  </si>
  <si>
    <t>Total Output</t>
  </si>
  <si>
    <t>Total Losses</t>
  </si>
  <si>
    <t>Total Losses (% of Energy Input)</t>
  </si>
  <si>
    <t>Total Technical Loss</t>
  </si>
  <si>
    <t>Total technical Losses (% of Energy Input)</t>
  </si>
  <si>
    <t>Total Commercial Loss</t>
  </si>
  <si>
    <t>Total AT&amp;C Losses (% of Energy Input)</t>
  </si>
  <si>
    <t>Jodhpur CC</t>
  </si>
  <si>
    <t>11 kV</t>
  </si>
  <si>
    <t>NA</t>
  </si>
  <si>
    <t>Jodhpur DC</t>
  </si>
  <si>
    <t>Pali</t>
  </si>
  <si>
    <t>Sirohi</t>
  </si>
  <si>
    <t>Jalore</t>
  </si>
  <si>
    <t>Barmer</t>
  </si>
  <si>
    <t>Jaisalmer</t>
  </si>
  <si>
    <t>Bikaner CC</t>
  </si>
  <si>
    <t>Bikaner DC</t>
  </si>
  <si>
    <t>Hanumangarh</t>
  </si>
  <si>
    <t>Sri Ganganagar</t>
  </si>
  <si>
    <t>Churu</t>
  </si>
  <si>
    <t>D.F. Bikaner</t>
  </si>
  <si>
    <t>Jodhpur Discom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</si>
</sst>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sz val="10"/>
      <name val="Times New Roman"/>
      <family val="1"/>
    </font>
    <font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>
      <alignment vertical="center"/>
    </xf>
    <xf numFmtId="0" fontId="1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1" applyFont="1">
      <alignment vertical="center"/>
    </xf>
    <xf numFmtId="0" fontId="3" fillId="2" borderId="0" xfId="2" applyFont="1" applyFill="1" applyAlignment="1">
      <alignment horizontal="left"/>
    </xf>
    <xf numFmtId="0" fontId="3" fillId="3" borderId="0" xfId="2" applyFont="1" applyFill="1" applyAlignment="1">
      <alignment horizontal="left"/>
    </xf>
    <xf numFmtId="0" fontId="2" fillId="3" borderId="0" xfId="1" applyFont="1" applyFill="1">
      <alignment vertical="center"/>
    </xf>
    <xf numFmtId="0" fontId="3" fillId="3" borderId="1" xfId="3" applyFont="1" applyFill="1" applyBorder="1" applyAlignment="1">
      <alignment horizontal="center" vertical="center"/>
    </xf>
    <xf numFmtId="0" fontId="3" fillId="3" borderId="2" xfId="3" applyFont="1" applyFill="1" applyBorder="1" applyAlignment="1">
      <alignment horizontal="center" vertical="center"/>
    </xf>
    <xf numFmtId="0" fontId="3" fillId="3" borderId="3" xfId="3" applyFont="1" applyFill="1" applyBorder="1" applyAlignment="1">
      <alignment horizontal="center" vertical="center"/>
    </xf>
    <xf numFmtId="0" fontId="3" fillId="3" borderId="0" xfId="3" applyFont="1" applyFill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1" applyFont="1">
      <alignment vertical="center"/>
    </xf>
    <xf numFmtId="0" fontId="3" fillId="2" borderId="0" xfId="2" applyFont="1" applyFill="1" applyAlignment="1">
      <alignment horizontal="left" vertical="top"/>
    </xf>
    <xf numFmtId="0" fontId="3" fillId="3" borderId="0" xfId="2" applyFont="1" applyFill="1" applyAlignment="1">
      <alignment horizontal="left" vertical="top"/>
    </xf>
    <xf numFmtId="0" fontId="2" fillId="0" borderId="0" xfId="1" applyFont="1" applyAlignment="1">
      <alignment horizontal="centerContinuous" vertical="center"/>
    </xf>
    <xf numFmtId="0" fontId="2" fillId="3" borderId="0" xfId="1" applyFont="1" applyFill="1" applyAlignment="1">
      <alignment horizontal="centerContinuous" vertical="center"/>
    </xf>
    <xf numFmtId="0" fontId="3" fillId="0" borderId="1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2" fillId="3" borderId="0" xfId="3" applyFont="1" applyFill="1" applyAlignment="1">
      <alignment horizontal="left"/>
    </xf>
    <xf numFmtId="0" fontId="2" fillId="3" borderId="0" xfId="3" applyFont="1" applyFill="1" applyAlignment="1">
      <alignment horizontal="left"/>
    </xf>
    <xf numFmtId="0" fontId="2" fillId="2" borderId="0" xfId="3" applyFont="1" applyFill="1" applyAlignment="1">
      <alignment horizontal="left"/>
    </xf>
    <xf numFmtId="0" fontId="2" fillId="3" borderId="0" xfId="4" applyFont="1" applyFill="1"/>
    <xf numFmtId="0" fontId="2" fillId="2" borderId="0" xfId="3" applyFont="1" applyFill="1"/>
    <xf numFmtId="0" fontId="2" fillId="3" borderId="0" xfId="3" applyFont="1" applyFill="1"/>
    <xf numFmtId="0" fontId="3" fillId="4" borderId="4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center" vertical="center" wrapText="1"/>
    </xf>
    <xf numFmtId="0" fontId="3" fillId="4" borderId="7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0" fontId="3" fillId="4" borderId="10" xfId="1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wrapText="1" readingOrder="1"/>
    </xf>
    <xf numFmtId="0" fontId="2" fillId="3" borderId="12" xfId="1" applyFont="1" applyFill="1" applyBorder="1" applyAlignment="1">
      <alignment horizontal="left" vertical="center"/>
    </xf>
    <xf numFmtId="0" fontId="2" fillId="3" borderId="13" xfId="1" applyFont="1" applyFill="1" applyBorder="1" applyAlignment="1">
      <alignment horizontal="center" vertical="center"/>
    </xf>
    <xf numFmtId="164" fontId="2" fillId="3" borderId="13" xfId="5" applyNumberFormat="1" applyFont="1" applyFill="1" applyBorder="1" applyAlignment="1">
      <alignment vertical="center"/>
    </xf>
    <xf numFmtId="2" fontId="2" fillId="3" borderId="14" xfId="1" applyNumberFormat="1" applyFont="1" applyFill="1" applyBorder="1">
      <alignment vertical="center"/>
    </xf>
    <xf numFmtId="43" fontId="2" fillId="3" borderId="13" xfId="5" applyFont="1" applyFill="1" applyBorder="1" applyAlignment="1">
      <alignment vertical="center"/>
    </xf>
    <xf numFmtId="10" fontId="2" fillId="3" borderId="13" xfId="6" applyNumberFormat="1" applyFont="1" applyFill="1" applyBorder="1" applyAlignment="1">
      <alignment vertical="center"/>
    </xf>
    <xf numFmtId="0" fontId="2" fillId="3" borderId="14" xfId="1" applyFont="1" applyFill="1" applyBorder="1" applyAlignment="1">
      <alignment horizontal="center" vertical="center"/>
    </xf>
    <xf numFmtId="2" fontId="2" fillId="3" borderId="13" xfId="1" applyNumberFormat="1" applyFont="1" applyFill="1" applyBorder="1" applyAlignment="1">
      <alignment horizontal="center" vertical="center"/>
    </xf>
    <xf numFmtId="0" fontId="2" fillId="3" borderId="15" xfId="1" applyFont="1" applyFill="1" applyBorder="1" applyAlignment="1">
      <alignment horizontal="left" vertical="center"/>
    </xf>
    <xf numFmtId="164" fontId="2" fillId="3" borderId="14" xfId="5" applyNumberFormat="1" applyFont="1" applyFill="1" applyBorder="1" applyAlignment="1">
      <alignment vertical="center"/>
    </xf>
    <xf numFmtId="10" fontId="2" fillId="3" borderId="14" xfId="6" applyNumberFormat="1" applyFont="1" applyFill="1" applyBorder="1" applyAlignment="1">
      <alignment vertical="center"/>
    </xf>
    <xf numFmtId="2" fontId="2" fillId="3" borderId="14" xfId="1" applyNumberFormat="1" applyFont="1" applyFill="1" applyBorder="1" applyAlignment="1">
      <alignment horizontal="center" vertical="center"/>
    </xf>
    <xf numFmtId="0" fontId="2" fillId="3" borderId="16" xfId="1" applyFont="1" applyFill="1" applyBorder="1" applyAlignment="1">
      <alignment horizontal="left" vertical="center"/>
    </xf>
    <xf numFmtId="0" fontId="2" fillId="3" borderId="9" xfId="1" applyFont="1" applyFill="1" applyBorder="1" applyAlignment="1">
      <alignment horizontal="center" vertical="center"/>
    </xf>
    <xf numFmtId="164" fontId="2" fillId="3" borderId="9" xfId="5" applyNumberFormat="1" applyFont="1" applyFill="1" applyBorder="1" applyAlignment="1">
      <alignment vertical="center"/>
    </xf>
    <xf numFmtId="10" fontId="2" fillId="3" borderId="9" xfId="6" applyNumberFormat="1" applyFont="1" applyFill="1" applyBorder="1" applyAlignment="1">
      <alignment vertical="center"/>
    </xf>
    <xf numFmtId="0" fontId="3" fillId="3" borderId="7" xfId="1" applyFont="1" applyFill="1" applyBorder="1">
      <alignment vertical="center"/>
    </xf>
    <xf numFmtId="0" fontId="3" fillId="0" borderId="8" xfId="1" applyFont="1" applyBorder="1">
      <alignment vertical="center"/>
    </xf>
    <xf numFmtId="164" fontId="3" fillId="3" borderId="8" xfId="5" applyNumberFormat="1" applyFont="1" applyFill="1" applyBorder="1" applyAlignment="1">
      <alignment vertical="center"/>
    </xf>
    <xf numFmtId="43" fontId="3" fillId="3" borderId="8" xfId="5" applyFont="1" applyFill="1" applyBorder="1" applyAlignment="1">
      <alignment vertical="center"/>
    </xf>
    <xf numFmtId="165" fontId="3" fillId="3" borderId="8" xfId="5" applyNumberFormat="1" applyFont="1" applyFill="1" applyBorder="1" applyAlignment="1">
      <alignment vertical="center"/>
    </xf>
    <xf numFmtId="43" fontId="3" fillId="0" borderId="13" xfId="5" applyFont="1" applyBorder="1" applyAlignment="1">
      <alignment vertical="center"/>
    </xf>
    <xf numFmtId="0" fontId="3" fillId="0" borderId="14" xfId="1" applyFont="1" applyBorder="1" applyAlignment="1">
      <alignment horizontal="center" vertical="center"/>
    </xf>
    <xf numFmtId="2" fontId="3" fillId="3" borderId="10" xfId="1" applyNumberFormat="1" applyFont="1" applyFill="1" applyBorder="1" applyAlignment="1">
      <alignment horizontal="center" vertical="center"/>
    </xf>
    <xf numFmtId="0" fontId="3" fillId="3" borderId="0" xfId="1" applyFont="1" applyFill="1">
      <alignment vertical="center"/>
    </xf>
    <xf numFmtId="0" fontId="2" fillId="0" borderId="14" xfId="1" applyFont="1" applyBorder="1" applyAlignment="1">
      <alignment horizontal="center" vertical="center"/>
    </xf>
    <xf numFmtId="43" fontId="2" fillId="0" borderId="0" xfId="1" applyNumberFormat="1" applyFont="1">
      <alignment vertical="center"/>
    </xf>
  </cellXfs>
  <cellStyles count="7">
    <cellStyle name="Comma 2 3" xfId="5" xr:uid="{9D79065B-4AAA-B74D-B770-DA228B9C2D56}"/>
    <cellStyle name="Normal" xfId="0" builtinId="0"/>
    <cellStyle name="Normal 10 2" xfId="4" xr:uid="{48EA717E-13A0-EB4D-A80A-11A0AD3BF59F}"/>
    <cellStyle name="Normal 2 2 2" xfId="2" xr:uid="{52347CFA-91D0-4245-9139-6D3A8039DB42}"/>
    <cellStyle name="Normal 3 2" xfId="3" xr:uid="{6A7E289E-0C8F-704B-8745-72CF59BF67C9}"/>
    <cellStyle name="Normal_FORMATS 5 YEAR ALOKE" xfId="1" xr:uid="{FC278C31-D69F-884D-87AC-8F3BBBA3BB74}"/>
    <cellStyle name="Percent 10" xfId="6" xr:uid="{51C23F6E-FADA-9E45-96D8-D4446E02A1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srichanda001/Downloads/3%20Feeders%20as%20per%20M&amp;P%20wing%20(1).xls" TargetMode="External"/><Relationship Id="rId1" Type="http://schemas.openxmlformats.org/officeDocument/2006/relationships/externalLinkPath" Target="file:///C:/Users/asrichanda001/Downloads/3%20Feeders%20as%20per%20M&amp;P%20wing%20(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201-04REL-Fin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Work/Haryana/UHBVN%20ARR%20FY%202011-12/AA/USERS/Finmod/wks/APRIL/April/ARR_Dec_99/Option%205_B/DisComsn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Financial%20data%20of%20DHVPN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ocuments%20and%20Settings/akshaygo/Local%20Settings/Temporary%20Internet%20Files/Content.Outlook/ZR7DGO6T/ALLENERGY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atabank/1-Projects%20In%20Hand/DFID/ARR%202003-04/Arr%20Petition%202003-04/For%20Submission/ARR%20Forms%20For%20Submissio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UHBVN%20ARR%20for%20FY%202013-14%20(Nov%2020)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Users/paavanb68/Documents/Paavan/Haryana/Regulatory/ARR%20Filing/Haryana%20Filing%20FY%202013-14/UHBVN%20ARR%20FY14/ARR%20Model/Documents%20and%20Settings/pprakas/My%20Documents/PWC%20Projects/Haryana/UHBVNL/Financial%20Position-%20UHBVNL.xls?9A6450C8" TargetMode="External"/><Relationship Id="rId1" Type="http://schemas.openxmlformats.org/officeDocument/2006/relationships/externalLinkPath" Target="file:///9A6450C8/Financial%20Position-%20UHBVN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srichanda001/Downloads/JdVVNL_True-up%20Formats%20FY-24%20v3%20-%20vp.xlsx" TargetMode="External"/><Relationship Id="rId1" Type="http://schemas.openxmlformats.org/officeDocument/2006/relationships/externalLinkPath" Target="file:///C:/Users/asrichanda001/Downloads/JdVVNL_True-up%20Formats%20FY-24%20v3%20-%20vp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Documents%20and%20Settings/anurag/My%20Documents/petitions/Petition%20for%20trans%20ARR.doc/Databank/1-Projects%20In%20Hand/DFID/ARR%202003-04/Arr%20Petition%202003-04/For%20Submission/ARR%20Forms%20For%20Submission.xls?C8F4A538" TargetMode="External"/><Relationship Id="rId1" Type="http://schemas.openxmlformats.org/officeDocument/2006/relationships/externalLinkPath" Target="file:///C8F4A538/ARR%20Forms%20For%20Submission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surbhik948/Desktop/True%20up%20formats/Others/Forms_True%20Up_Transmission%20&amp;%20SLDC/201-04REL-Final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shashankb745/Desktop/MYT%20FY%2017/True%20up%20formats/Others/Forms_True%20Up_Transmission%20&amp;%20SLDC/201-04REL-Final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srichanda001/Downloads/Data%20required%20for%20true-up%20FY%2022%20JdVVNL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wcindia-my.sharepoint.com/personal/anisha_srichandani_pwc_com/Documents/Desktop/JdVVNL%20TU%20FY%2024/SCHEDULE%20-%20III-%2023-24%20Final%20.xlsx" TargetMode="External"/><Relationship Id="rId1" Type="http://schemas.openxmlformats.org/officeDocument/2006/relationships/externalLinkPath" Target="file:///C:/Users/asrichanda001/Downloads/SCHEDULE%20-%20III-%2023-24%20Final%20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pwcindia-my.sharepoint.com/personal/anisha_srichandani_pwc_com/Documents/Desktop/JdVVNL%20TU%20FY%2024/JdVVNL_True-up%20Formats%20FY-24%20v2.xlsx" TargetMode="External"/><Relationship Id="rId1" Type="http://schemas.openxmlformats.org/officeDocument/2006/relationships/externalLinkPath" Target="https://pwcindia-my.sharepoint.com/personal/anisha_srichandani_pwc_com/Documents/Desktop/JdVVNL%20TU%20FY%2024/JdVVNL_True-up%20Formats%20FY-24%20v2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dVVNL/02.Petition%20Documents/Formats/Formats.xlsx" TargetMode="External"/><Relationship Id="rId1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dVVNL/02.Petition%20Documents/Formats/Format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eders"/>
      <sheetName val="SOM-22A"/>
      <sheetName val="SOM-22B"/>
      <sheetName val="SOM-22E"/>
      <sheetName val="Feeder-TFs"/>
    </sheetNames>
    <sheetDataSet>
      <sheetData sheetId="0"/>
      <sheetData sheetId="1"/>
      <sheetData sheetId="2"/>
      <sheetData sheetId="3"/>
      <sheetData sheetId="4">
        <row r="6">
          <cell r="E6">
            <v>432</v>
          </cell>
        </row>
        <row r="7">
          <cell r="E7">
            <v>2864</v>
          </cell>
        </row>
        <row r="9">
          <cell r="E9">
            <v>967</v>
          </cell>
        </row>
        <row r="10">
          <cell r="E10">
            <v>445</v>
          </cell>
        </row>
        <row r="12">
          <cell r="E12">
            <v>1374</v>
          </cell>
        </row>
        <row r="13">
          <cell r="E13">
            <v>1470</v>
          </cell>
        </row>
        <row r="14">
          <cell r="E14">
            <v>694</v>
          </cell>
        </row>
        <row r="17">
          <cell r="E17">
            <v>1923</v>
          </cell>
        </row>
        <row r="19">
          <cell r="E19">
            <v>812</v>
          </cell>
        </row>
        <row r="20">
          <cell r="E20">
            <v>727</v>
          </cell>
        </row>
        <row r="21">
          <cell r="E21">
            <v>1029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Dom"/>
      <sheetName val="ATP"/>
      <sheetName val="R_Hrs_ Since Comm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  <sheetName val="Instruction Sheet"/>
      <sheetName val="Coalmine"/>
      <sheetName val="Basis"/>
      <sheetName val="Unit_Rate2"/>
      <sheetName val="160MVA_Addl2"/>
      <sheetName val="220KV_FB2"/>
      <sheetName val="315MVA_Addl2"/>
      <sheetName val="Addl_403"/>
      <sheetName val="Addl_202"/>
      <sheetName val="Addl_63_(2)2"/>
      <sheetName val="132kv_DCDS1"/>
      <sheetName val="A_3_71"/>
      <sheetName val="Data_base_Feb_091"/>
      <sheetName val="Unit_Rate3"/>
      <sheetName val="160MVA_Addl3"/>
      <sheetName val="220KV_FB3"/>
      <sheetName val="315MVA_Addl3"/>
      <sheetName val="Addl_404"/>
      <sheetName val="Addl_203"/>
      <sheetName val="Addl_63_(2)3"/>
      <sheetName val="132kv_DCDS2"/>
      <sheetName val="A_3_72"/>
      <sheetName val="Data_base_Feb_092"/>
      <sheetName val="% of Elect"/>
      <sheetName val="cap all"/>
      <sheetName val="Lead Statement"/>
      <sheetName val="Detailed Estimate"/>
      <sheetName val="Labour charges"/>
      <sheetName val="Sheet3"/>
      <sheetName val="A2-02-03"/>
      <sheetName val="all"/>
      <sheetName val="Form-C4"/>
      <sheetName val="RevenueInput"/>
      <sheetName val="cover1"/>
      <sheetName val="TRP"/>
      <sheetName val="Scheme_Area_Details_Block___C2"/>
      <sheetName val="Prop_aug_of_Ex_33KVSS_E3a"/>
      <sheetName val="R_Hrs__Since_Comm"/>
      <sheetName val="Scheme_Area_Details_Block___C21"/>
      <sheetName val="Prop_aug_of_Ex_33KVSS_E3a1"/>
      <sheetName val="STN_WISE_EMR"/>
      <sheetName val="Report"/>
      <sheetName val="Latest revised Cost Estimates f"/>
      <sheetName val="Form 6"/>
      <sheetName val="220Kv (2)"/>
      <sheetName val="220Kv"/>
      <sheetName val="QOSWS "/>
      <sheetName val="QFC"/>
      <sheetName val="DE"/>
      <sheetName val="J"/>
      <sheetName val="CE"/>
      <sheetName val="BOQ"/>
      <sheetName val="BSPL"/>
      <sheetName val="Unit_Rate4"/>
      <sheetName val="160MVA_Addl4"/>
      <sheetName val="220KV_FB4"/>
      <sheetName val="315MVA_Addl4"/>
      <sheetName val="Addl_405"/>
      <sheetName val="Addl_204"/>
      <sheetName val="Addl_63_(2)4"/>
      <sheetName val="A_3_73"/>
      <sheetName val="Data_base_Feb_093"/>
      <sheetName val="132kv_DCDS3"/>
      <sheetName val="PACK_(B)1"/>
      <sheetName val="STN_WISE_EMR1"/>
      <sheetName val="Calculations_1"/>
      <sheetName val="Phasing_1"/>
      <sheetName val="Calculations_2"/>
      <sheetName val="Calculations_3"/>
      <sheetName val="Calculations_4"/>
      <sheetName val="Calculations_5"/>
      <sheetName val="Phasing_3"/>
      <sheetName val="R_Hrs__Since_Comm1"/>
      <sheetName val="Scheme_Area_Details_Block___C22"/>
      <sheetName val="Prop_aug_of_Ex_33KVSS_E3a2"/>
      <sheetName val="Adj_TB"/>
      <sheetName val="Input_sheet"/>
      <sheetName val="BPlan_Energy_Balance_Table"/>
      <sheetName val="Approved_Energy_Balance"/>
      <sheetName val="Energy_Requirement"/>
      <sheetName val="CE_PPA_Installed_"/>
      <sheetName val="Table_for_Business_Plan"/>
      <sheetName val="UPERC_approved_"/>
      <sheetName val="May19_"/>
      <sheetName val="July-19_"/>
      <sheetName val="Sep-19_"/>
      <sheetName val="PP_FY_2019-20_(Monthly)"/>
      <sheetName val="PLF_Computation"/>
      <sheetName val="FY_19_20"/>
      <sheetName val="FY_20_21"/>
      <sheetName val="FY_21_22"/>
      <sheetName val="FY_22_23"/>
      <sheetName val="FY_23_24"/>
      <sheetName val="FY_24_25"/>
      <sheetName val="Table_for_Petition"/>
      <sheetName val="Instruction_Sheet"/>
      <sheetName val="dpc_cost"/>
      <sheetName val="Survey_Status_2"/>
      <sheetName val="Latest_revised_Cost_Estimates_f"/>
      <sheetName val="Form_6"/>
      <sheetName val="220Kv_(2)"/>
      <sheetName val="QOSWS_"/>
      <sheetName val="%_of_Elect"/>
      <sheetName val="cap_all"/>
      <sheetName val="Lead_Statement"/>
      <sheetName val="Detailed_Estimate"/>
      <sheetName val="Labour_charges"/>
      <sheetName val="BREAKUP OF OIL"/>
      <sheetName val="out"/>
      <sheetName val="Stationwise Thermal &amp; Hydel Gen"/>
      <sheetName val="Executive Summary -Thermal"/>
      <sheetName val="TWELVE"/>
      <sheetName val="2004"/>
      <sheetName val="indapsp"/>
      <sheetName val="indapep"/>
      <sheetName val="indapnp"/>
      <sheetName val="12"/>
      <sheetName val="Unit_Rate5"/>
      <sheetName val="160MVA_Addl5"/>
      <sheetName val="220KV_FB5"/>
      <sheetName val="315MVA_Addl5"/>
      <sheetName val="Addl_406"/>
      <sheetName val="Addl_205"/>
      <sheetName val="Addl_63_(2)5"/>
      <sheetName val="A_3_74"/>
      <sheetName val="Data_base_Feb_094"/>
      <sheetName val="132kv_DCDS4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>
        <row r="38">
          <cell r="A38" t="str">
            <v xml:space="preserve">ESTIMATE FOR INSTALLATION OF ADDITIONAL 1X40MVA 132/33KV TRANSFORMER AT EXISTING EHV SUBSTATION </v>
          </cell>
        </row>
      </sheetData>
      <sheetData sheetId="4">
        <row r="38">
          <cell r="A38" t="str">
            <v xml:space="preserve">ESTIMATE FOR INSTALLATION OF ADDITIONAL 1X40MVA 132/33KV TRANSFORMER AT EXISTING EHV SUBSTATION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>
        <row r="38">
          <cell r="A38" t="str">
            <v xml:space="preserve">ESTIMATE FOR INSTALLATION OF ADDITIONAL 1X40MVA 132/33KV TRANSFORMER AT EXISTING EHV SUBSTATION </v>
          </cell>
        </row>
      </sheetData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>
        <row r="38">
          <cell r="A38" t="str">
            <v xml:space="preserve">ESTIMATE FOR INSTALLATION OF ADDITIONAL 1X40MVA 132/33KV TRANSFORMER AT EXISTING EHV SUBSTATION </v>
          </cell>
        </row>
      </sheetData>
      <sheetData sheetId="36">
        <row r="38">
          <cell r="A38" t="str">
            <v xml:space="preserve">ESTIMATE FOR INSTALLATION OF ADDITIONAL 1X40MVA 132/33KV TRANSFORMER AT EXISTING EHV SUBSTATION </v>
          </cell>
        </row>
      </sheetData>
      <sheetData sheetId="37">
        <row r="38">
          <cell r="A38" t="str">
            <v xml:space="preserve">ESTIMATE FOR INSTALLATION OF ADDITIONAL 1X40MVA 132/33KV TRANSFORMER AT EXISTING EHV SUBSTATION </v>
          </cell>
        </row>
      </sheetData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>
        <row r="38">
          <cell r="A38" t="str">
            <v xml:space="preserve">ESTIMATE FOR INSTALLATION OF ADDITIONAL 1X40MVA 132/33KV TRANSFORMER AT EXISTING EHV SUBSTATION </v>
          </cell>
        </row>
      </sheetData>
      <sheetData sheetId="40">
        <row r="38">
          <cell r="A38" t="str">
            <v xml:space="preserve">ESTIMATE FOR INSTALLATION OF ADDITIONAL 1X40MVA 132/33KV TRANSFORMER AT EXISTING EHV SUBSTATION </v>
          </cell>
        </row>
      </sheetData>
      <sheetData sheetId="41">
        <row r="38">
          <cell r="A38" t="str">
            <v xml:space="preserve">ESTIMATE FOR INSTALLATION OF ADDITIONAL 1X40MVA 132/33KV TRANSFORMER AT EXISTING EHV SUBSTATION </v>
          </cell>
        </row>
      </sheetData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>
        <row r="38">
          <cell r="A38" t="str">
            <v xml:space="preserve">ESTIMATE FOR INSTALLATION OF ADDITIONAL 1X40MVA 132/33KV TRANSFORMER AT EXISTING EHV SUBSTATION </v>
          </cell>
        </row>
      </sheetData>
      <sheetData sheetId="44">
        <row r="38">
          <cell r="A38" t="str">
            <v xml:space="preserve">ESTIMATE FOR INSTALLATION OF ADDITIONAL 1X40MVA 132/33KV TRANSFORMER AT EXISTING EHV SUBSTATION 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>
        <row r="38">
          <cell r="A38" t="str">
            <v xml:space="preserve">ESTIMATE FOR INSTALLATION OF ADDITIONAL 1X40MVA 132/33KV TRANSFORMER AT EXISTING EHV SUBSTATION </v>
          </cell>
        </row>
      </sheetData>
      <sheetData sheetId="60">
        <row r="38">
          <cell r="A38">
            <v>0</v>
          </cell>
        </row>
      </sheetData>
      <sheetData sheetId="61">
        <row r="38">
          <cell r="A38">
            <v>0</v>
          </cell>
        </row>
      </sheetData>
      <sheetData sheetId="62">
        <row r="38">
          <cell r="A38" t="str">
            <v xml:space="preserve">ESTIMATE FOR INSTALLATION OF ADDITIONAL 1X40MVA 132/33KV TRANSFORMER AT EXISTING EHV SUBSTATION </v>
          </cell>
        </row>
      </sheetData>
      <sheetData sheetId="63">
        <row r="38">
          <cell r="A38" t="str">
            <v xml:space="preserve">ESTIMATE FOR INSTALLATION OF ADDITIONAL 1X40MVA 132/33KV TRANSFORMER AT EXISTING EHV SUBSTATION </v>
          </cell>
        </row>
      </sheetData>
      <sheetData sheetId="64">
        <row r="38">
          <cell r="A38" t="str">
            <v xml:space="preserve">ESTIMATE FOR INSTALLATION OF ADDITIONAL 1X40MVA 132/33KV TRANSFORMER AT EXISTING EHV SUBSTATION </v>
          </cell>
        </row>
      </sheetData>
      <sheetData sheetId="65">
        <row r="38">
          <cell r="A38" t="str">
            <v xml:space="preserve">ESTIMATE FOR INSTALLATION OF ADDITIONAL 1X40MVA 132/33KV TRANSFORMER AT EXISTING EHV SUBSTATION </v>
          </cell>
        </row>
      </sheetData>
      <sheetData sheetId="66">
        <row r="38">
          <cell r="A38" t="str">
            <v xml:space="preserve">ESTIMATE FOR INSTALLATION OF ADDITIONAL 1X40MVA 132/33KV TRANSFORMER AT EXISTING EHV SUBSTATION </v>
          </cell>
        </row>
      </sheetData>
      <sheetData sheetId="67">
        <row r="38">
          <cell r="A38" t="str">
            <v xml:space="preserve">ESTIMATE FOR INSTALLATION OF ADDITIONAL 1X40MVA 132/33KV TRANSFORMER AT EXISTING EHV SUBSTATION </v>
          </cell>
        </row>
      </sheetData>
      <sheetData sheetId="68">
        <row r="38">
          <cell r="A38" t="str">
            <v xml:space="preserve">ESTIMATE FOR INSTALLATION OF ADDITIONAL 1X40MVA 132/33KV TRANSFORMER AT EXISTING EHV SUBSTATION </v>
          </cell>
        </row>
      </sheetData>
      <sheetData sheetId="69">
        <row r="38">
          <cell r="A38" t="str">
            <v xml:space="preserve">ESTIMATE FOR INSTALLATION OF ADDITIONAL 1X40MVA 132/33KV TRANSFORMER AT EXISTING EHV SUBSTATION </v>
          </cell>
        </row>
      </sheetData>
      <sheetData sheetId="70">
        <row r="38">
          <cell r="A38" t="str">
            <v xml:space="preserve">ESTIMATE FOR INSTALLATION OF ADDITIONAL 1X40MVA 132/33KV TRANSFORMER AT EXISTING EHV SUBSTATION </v>
          </cell>
        </row>
      </sheetData>
      <sheetData sheetId="71">
        <row r="38">
          <cell r="A38" t="str">
            <v xml:space="preserve">ESTIMATE FOR INSTALLATION OF ADDITIONAL 1X40MVA 132/33KV TRANSFORMER AT EXISTING EHV SUBSTATION </v>
          </cell>
        </row>
      </sheetData>
      <sheetData sheetId="72">
        <row r="38">
          <cell r="A38" t="str">
            <v xml:space="preserve">ESTIMATE FOR INSTALLATION OF ADDITIONAL 1X40MVA 132/33KV TRANSFORMER AT EXISTING EHV SUBSTATION </v>
          </cell>
        </row>
      </sheetData>
      <sheetData sheetId="73">
        <row r="38">
          <cell r="A38">
            <v>0</v>
          </cell>
        </row>
      </sheetData>
      <sheetData sheetId="74">
        <row r="38">
          <cell r="A38" t="str">
            <v xml:space="preserve">ESTIMATE FOR INSTALLATION OF ADDITIONAL 1X40MVA 132/33KV TRANSFORMER AT EXISTING EHV SUBSTATION </v>
          </cell>
        </row>
      </sheetData>
      <sheetData sheetId="75">
        <row r="38">
          <cell r="A38">
            <v>0</v>
          </cell>
        </row>
      </sheetData>
      <sheetData sheetId="76">
        <row r="38">
          <cell r="A38" t="str">
            <v xml:space="preserve">ESTIMATE FOR INSTALLATION OF ADDITIONAL 1X40MVA 132/33KV TRANSFORMER AT EXISTING EHV SUBSTATION </v>
          </cell>
        </row>
      </sheetData>
      <sheetData sheetId="77">
        <row r="38">
          <cell r="A38" t="str">
            <v xml:space="preserve">ESTIMATE FOR INSTALLATION OF ADDITIONAL 1X40MVA 132/33KV TRANSFORMER AT EXISTING EHV SUBSTATION </v>
          </cell>
        </row>
      </sheetData>
      <sheetData sheetId="78">
        <row r="38">
          <cell r="A38" t="str">
            <v xml:space="preserve">ESTIMATE FOR INSTALLATION OF ADDITIONAL 1X40MVA 132/33KV TRANSFORMER AT EXISTING EHV SUBSTATION </v>
          </cell>
        </row>
      </sheetData>
      <sheetData sheetId="79">
        <row r="38">
          <cell r="A38" t="str">
            <v xml:space="preserve">ESTIMATE FOR INSTALLATION OF ADDITIONAL 1X40MVA 132/33KV TRANSFORMER AT EXISTING EHV SUBSTATION </v>
          </cell>
        </row>
      </sheetData>
      <sheetData sheetId="80">
        <row r="38">
          <cell r="A38">
            <v>0</v>
          </cell>
        </row>
      </sheetData>
      <sheetData sheetId="81">
        <row r="38">
          <cell r="A38" t="str">
            <v xml:space="preserve">ESTIMATE FOR INSTALLATION OF ADDITIONAL 1X40MVA 132/33KV TRANSFORMER AT EXISTING EHV SUBSTATION </v>
          </cell>
        </row>
      </sheetData>
      <sheetData sheetId="82">
        <row r="38">
          <cell r="A38" t="str">
            <v xml:space="preserve">ESTIMATE FOR INSTALLATION OF ADDITIONAL 1X40MVA 132/33KV TRANSFORMER AT EXISTING EHV SUBSTATION </v>
          </cell>
        </row>
      </sheetData>
      <sheetData sheetId="83">
        <row r="38">
          <cell r="A38" t="str">
            <v xml:space="preserve">ESTIMATE FOR INSTALLATION OF ADDITIONAL 1X40MVA 132/33KV TRANSFORMER AT EXISTING EHV SUBSTATION </v>
          </cell>
        </row>
      </sheetData>
      <sheetData sheetId="84">
        <row r="38">
          <cell r="A38" t="str">
            <v xml:space="preserve">ESTIMATE FOR INSTALLATION OF ADDITIONAL 1X40MVA 132/33KV TRANSFORMER AT EXISTING EHV SUBSTATION </v>
          </cell>
        </row>
      </sheetData>
      <sheetData sheetId="85">
        <row r="38">
          <cell r="A38" t="str">
            <v xml:space="preserve">ESTIMATE FOR INSTALLATION OF ADDITIONAL 1X40MVA 132/33KV TRANSFORMER AT EXISTING EHV SUBSTATION </v>
          </cell>
        </row>
      </sheetData>
      <sheetData sheetId="86">
        <row r="38">
          <cell r="A38" t="str">
            <v xml:space="preserve">ESTIMATE FOR INSTALLATION OF ADDITIONAL 1X40MVA 132/33KV TRANSFORMER AT EXISTING EHV SUBSTATION </v>
          </cell>
        </row>
      </sheetData>
      <sheetData sheetId="87">
        <row r="38">
          <cell r="A38">
            <v>0</v>
          </cell>
        </row>
      </sheetData>
      <sheetData sheetId="88">
        <row r="38">
          <cell r="A38">
            <v>0</v>
          </cell>
        </row>
      </sheetData>
      <sheetData sheetId="89">
        <row r="38">
          <cell r="A38" t="str">
            <v xml:space="preserve">ESTIMATE FOR INSTALLATION OF ADDITIONAL 1X40MVA 132/33KV TRANSFORMER AT EXISTING EHV SUBSTATION </v>
          </cell>
        </row>
      </sheetData>
      <sheetData sheetId="90">
        <row r="38">
          <cell r="A38" t="str">
            <v xml:space="preserve">ESTIMATE FOR INSTALLATION OF ADDITIONAL 1X40MVA 132/33KV TRANSFORMER AT EXISTING EHV SUBSTATION </v>
          </cell>
        </row>
      </sheetData>
      <sheetData sheetId="91">
        <row r="38">
          <cell r="A38" t="str">
            <v xml:space="preserve">ESTIMATE FOR INSTALLATION OF ADDITIONAL 1X40MVA 132/33KV TRANSFORMER AT EXISTING EHV SUBSTATION </v>
          </cell>
        </row>
      </sheetData>
      <sheetData sheetId="92">
        <row r="38">
          <cell r="A38" t="str">
            <v xml:space="preserve">ESTIMATE FOR INSTALLATION OF ADDITIONAL 1X40MVA 132/33KV TRANSFORMER AT EXISTING EHV SUBSTATION </v>
          </cell>
        </row>
      </sheetData>
      <sheetData sheetId="93">
        <row r="38">
          <cell r="A38" t="str">
            <v xml:space="preserve">ESTIMATE FOR INSTALLATION OF ADDITIONAL 1X40MVA 132/33KV TRANSFORMER AT EXISTING EHV SUBSTATION </v>
          </cell>
        </row>
      </sheetData>
      <sheetData sheetId="94">
        <row r="38">
          <cell r="A38">
            <v>0</v>
          </cell>
        </row>
      </sheetData>
      <sheetData sheetId="95">
        <row r="38">
          <cell r="A38" t="str">
            <v xml:space="preserve">ESTIMATE FOR INSTALLATION OF ADDITIONAL 1X40MVA 132/33KV TRANSFORMER AT EXISTING EHV SUBSTATION </v>
          </cell>
        </row>
      </sheetData>
      <sheetData sheetId="96">
        <row r="38">
          <cell r="A38" t="str">
            <v xml:space="preserve">ESTIMATE FOR INSTALLATION OF ADDITIONAL 1X40MVA 132/33KV TRANSFORMER AT EXISTING EHV SUBSTATION </v>
          </cell>
        </row>
      </sheetData>
      <sheetData sheetId="97">
        <row r="38">
          <cell r="A38" t="str">
            <v xml:space="preserve">ESTIMATE FOR INSTALLATION OF ADDITIONAL 1X40MVA 132/33KV TRANSFORMER AT EXISTING EHV SUBSTATION </v>
          </cell>
        </row>
      </sheetData>
      <sheetData sheetId="98">
        <row r="38">
          <cell r="A38" t="str">
            <v xml:space="preserve">ESTIMATE FOR INSTALLATION OF ADDITIONAL 1X40MVA 132/33KV TRANSFORMER AT EXISTING EHV SUBSTATION </v>
          </cell>
        </row>
      </sheetData>
      <sheetData sheetId="99">
        <row r="38">
          <cell r="A38" t="str">
            <v xml:space="preserve">ESTIMATE FOR INSTALLATION OF ADDITIONAL 1X40MVA 132/33KV TRANSFORMER AT EXISTING EHV SUBSTATION </v>
          </cell>
        </row>
      </sheetData>
      <sheetData sheetId="100">
        <row r="38">
          <cell r="A38" t="str">
            <v xml:space="preserve">ESTIMATE FOR INSTALLATION OF ADDITIONAL 1X40MVA 132/33KV TRANSFORMER AT EXISTING EHV SUBSTATION </v>
          </cell>
        </row>
      </sheetData>
      <sheetData sheetId="101">
        <row r="38">
          <cell r="A38" t="str">
            <v xml:space="preserve">ESTIMATE FOR INSTALLATION OF ADDITIONAL 1X40MVA 132/33KV TRANSFORMER AT EXISTING EHV SUBSTATION </v>
          </cell>
        </row>
      </sheetData>
      <sheetData sheetId="102">
        <row r="38">
          <cell r="A38" t="str">
            <v xml:space="preserve">ESTIMATE FOR INSTALLATION OF ADDITIONAL 1X40MVA 132/33KV TRANSFORMER AT EXISTING EHV SUBSTATION </v>
          </cell>
        </row>
      </sheetData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>
        <row r="38">
          <cell r="A38" t="str">
            <v xml:space="preserve">ESTIMATE FOR INSTALLATION OF ADDITIONAL 1X40MVA 132/33KV TRANSFORMER AT EXISTING EHV SUBSTATION </v>
          </cell>
        </row>
      </sheetData>
      <sheetData sheetId="105">
        <row r="38">
          <cell r="A38" t="str">
            <v xml:space="preserve">ESTIMATE FOR INSTALLATION OF ADDITIONAL 1X40MVA 132/33KV TRANSFORMER AT EXISTING EHV SUBSTATION </v>
          </cell>
        </row>
      </sheetData>
      <sheetData sheetId="106">
        <row r="38">
          <cell r="A38" t="str">
            <v xml:space="preserve">ESTIMATE FOR INSTALLATION OF ADDITIONAL 1X40MVA 132/33KV TRANSFORMER AT EXISTING EHV SUBSTATION </v>
          </cell>
        </row>
      </sheetData>
      <sheetData sheetId="107">
        <row r="38">
          <cell r="A38" t="str">
            <v xml:space="preserve">ESTIMATE FOR INSTALLATION OF ADDITIONAL 1X40MVA 132/33KV TRANSFORMER AT EXISTING EHV SUBSTATION </v>
          </cell>
        </row>
      </sheetData>
      <sheetData sheetId="108">
        <row r="38">
          <cell r="A38" t="str">
            <v xml:space="preserve">ESTIMATE FOR INSTALLATION OF ADDITIONAL 1X40MVA 132/33KV TRANSFORMER AT EXISTING EHV SUBSTATION </v>
          </cell>
        </row>
      </sheetData>
      <sheetData sheetId="109">
        <row r="38">
          <cell r="A38" t="str">
            <v xml:space="preserve">ESTIMATE FOR INSTALLATION OF ADDITIONAL 1X40MVA 132/33KV TRANSFORMER AT EXISTING EHV SUBSTATION </v>
          </cell>
        </row>
      </sheetData>
      <sheetData sheetId="110" refreshError="1"/>
      <sheetData sheetId="111">
        <row r="38">
          <cell r="A38" t="str">
            <v xml:space="preserve">ESTIMATE FOR INSTALLATION OF ADDITIONAL 1X40MVA 132/33KV TRANSFORMER AT EXISTING EHV SUBSTATION </v>
          </cell>
        </row>
      </sheetData>
      <sheetData sheetId="112">
        <row r="38">
          <cell r="A38" t="str">
            <v xml:space="preserve">ESTIMATE FOR INSTALLATION OF ADDITIONAL 1X40MVA 132/33KV TRANSFORMER AT EXISTING EHV SUBSTATION </v>
          </cell>
        </row>
      </sheetData>
      <sheetData sheetId="113">
        <row r="38">
          <cell r="A38" t="str">
            <v xml:space="preserve">ESTIMATE FOR INSTALLATION OF ADDITIONAL 1X40MVA 132/33KV TRANSFORMER AT EXISTING EHV SUBSTATION </v>
          </cell>
        </row>
      </sheetData>
      <sheetData sheetId="114">
        <row r="38">
          <cell r="A38" t="str">
            <v xml:space="preserve">ESTIMATE FOR INSTALLATION OF ADDITIONAL 1X40MVA 132/33KV TRANSFORMER AT EXISTING EHV SUBSTATION </v>
          </cell>
        </row>
      </sheetData>
      <sheetData sheetId="115">
        <row r="38">
          <cell r="A38" t="str">
            <v xml:space="preserve">ESTIMATE FOR INSTALLATION OF ADDITIONAL 1X40MVA 132/33KV TRANSFORMER AT EXISTING EHV SUBSTATION </v>
          </cell>
        </row>
      </sheetData>
      <sheetData sheetId="116">
        <row r="38">
          <cell r="A38" t="str">
            <v xml:space="preserve">ESTIMATE FOR INSTALLATION OF ADDITIONAL 1X40MVA 132/33KV TRANSFORMER AT EXISTING EHV SUBSTATION </v>
          </cell>
        </row>
      </sheetData>
      <sheetData sheetId="117">
        <row r="38">
          <cell r="A38" t="str">
            <v xml:space="preserve">ESTIMATE FOR INSTALLATION OF ADDITIONAL 1X40MVA 132/33KV TRANSFORMER AT EXISTING EHV SUBSTATION </v>
          </cell>
        </row>
      </sheetData>
      <sheetData sheetId="118">
        <row r="38">
          <cell r="A38" t="str">
            <v xml:space="preserve">ESTIMATE FOR INSTALLATION OF ADDITIONAL 1X40MVA 132/33KV TRANSFORMER AT EXISTING EHV SUBSTATION </v>
          </cell>
        </row>
      </sheetData>
      <sheetData sheetId="119">
        <row r="38">
          <cell r="A38" t="str">
            <v xml:space="preserve">ESTIMATE FOR INSTALLATION OF ADDITIONAL 1X40MVA 132/33KV TRANSFORMER AT EXISTING EHV SUBSTATION </v>
          </cell>
        </row>
      </sheetData>
      <sheetData sheetId="120">
        <row r="38">
          <cell r="A38" t="str">
            <v xml:space="preserve">ESTIMATE FOR INSTALLATION OF ADDITIONAL 1X40MVA 132/33KV TRANSFORMER AT EXISTING EHV SUBSTATION </v>
          </cell>
        </row>
      </sheetData>
      <sheetData sheetId="121">
        <row r="38">
          <cell r="A38" t="str">
            <v xml:space="preserve">ESTIMATE FOR INSTALLATION OF ADDITIONAL 1X40MVA 132/33KV TRANSFORMER AT EXISTING EHV SUBSTATION </v>
          </cell>
        </row>
      </sheetData>
      <sheetData sheetId="122">
        <row r="38">
          <cell r="A38" t="str">
            <v xml:space="preserve">ESTIMATE FOR INSTALLATION OF ADDITIONAL 1X40MVA 132/33KV TRANSFORMER AT EXISTING EHV SUBSTATION 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>
        <row r="38">
          <cell r="A38" t="str">
            <v xml:space="preserve">ESTIMATE FOR INSTALLATION OF ADDITIONAL 1X40MVA 132/33KV TRANSFORMER AT EXISTING EHV SUBSTATION </v>
          </cell>
        </row>
      </sheetData>
      <sheetData sheetId="128">
        <row r="38">
          <cell r="A38" t="str">
            <v xml:space="preserve">ESTIMATE FOR INSTALLATION OF ADDITIONAL 1X40MVA 132/33KV TRANSFORMER AT EXISTING EHV SUBSTATION </v>
          </cell>
        </row>
      </sheetData>
      <sheetData sheetId="129">
        <row r="38">
          <cell r="A38" t="str">
            <v xml:space="preserve">ESTIMATE FOR INSTALLATION OF ADDITIONAL 1X40MVA 132/33KV TRANSFORMER AT EXISTING EHV SUBSTATION </v>
          </cell>
        </row>
      </sheetData>
      <sheetData sheetId="130">
        <row r="38">
          <cell r="A38" t="str">
            <v xml:space="preserve">ESTIMATE FOR INSTALLATION OF ADDITIONAL 1X40MVA 132/33KV TRANSFORMER AT EXISTING EHV SUBSTATION </v>
          </cell>
        </row>
      </sheetData>
      <sheetData sheetId="131">
        <row r="38">
          <cell r="A38" t="str">
            <v xml:space="preserve">ESTIMATE FOR INSTALLATION OF ADDITIONAL 1X40MVA 132/33KV TRANSFORMER AT EXISTING EHV SUBSTATION </v>
          </cell>
        </row>
      </sheetData>
      <sheetData sheetId="132">
        <row r="38">
          <cell r="A38" t="str">
            <v xml:space="preserve">ESTIMATE FOR INSTALLATION OF ADDITIONAL 1X40MVA 132/33KV TRANSFORMER AT EXISTING EHV SUBSTATION </v>
          </cell>
        </row>
      </sheetData>
      <sheetData sheetId="133">
        <row r="38">
          <cell r="A38" t="str">
            <v xml:space="preserve">ESTIMATE FOR INSTALLATION OF ADDITIONAL 1X40MVA 132/33KV TRANSFORMER AT EXISTING EHV SUBSTATION </v>
          </cell>
        </row>
      </sheetData>
      <sheetData sheetId="134">
        <row r="38">
          <cell r="A38" t="str">
            <v xml:space="preserve">ESTIMATE FOR INSTALLATION OF ADDITIONAL 1X40MVA 132/33KV TRANSFORMER AT EXISTING EHV SUBSTATION 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>
        <row r="38">
          <cell r="A38" t="str">
            <v xml:space="preserve">ESTIMATE FOR INSTALLATION OF ADDITIONAL 1X40MVA 132/33KV TRANSFORMER AT EXISTING EHV SUBSTATION </v>
          </cell>
        </row>
      </sheetData>
      <sheetData sheetId="163">
        <row r="38">
          <cell r="A38" t="str">
            <v xml:space="preserve">ESTIMATE FOR INSTALLATION OF ADDITIONAL 1X40MVA 132/33KV TRANSFORMER AT EXISTING EHV SUBSTATION </v>
          </cell>
        </row>
      </sheetData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  <sheetName val="Energy_bal"/>
      <sheetName val="Dispatch 2.0"/>
      <sheetName val="DETAILED  BOQ"/>
      <sheetName val="sep01"/>
      <sheetName val="TRP"/>
      <sheetName val="Dom"/>
      <sheetName val="Inputs"/>
      <sheetName val="Feb-06"/>
      <sheetName val="17(B) govt"/>
      <sheetName val="NOPAT_VDF"/>
      <sheetName val="Invested capital_VDF"/>
      <sheetName val="Conductor Size"/>
      <sheetName val="Addl.40"/>
      <sheetName val="DETAILED__BOQ"/>
      <sheetName val="DCL_AUG_12"/>
      <sheetName val="Index_Feb_09"/>
      <sheetName val="Data_base_Feb_09"/>
      <sheetName val="Dispatch_2_0"/>
      <sheetName val="Addl_40"/>
      <sheetName val="Sheet2"/>
      <sheetName val="FT-05-02IsoBOM"/>
      <sheetName val="1"/>
      <sheetName val="Code"/>
      <sheetName val="Design"/>
      <sheetName val="Coalmine"/>
      <sheetName val="Staff Acco.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CFL-KIM"/>
      <sheetName val="XLR_NoRangeSheet"/>
      <sheetName val="B&amp;CM LIST"/>
      <sheetName val="Licensee Information"/>
      <sheetName val="HLY_-99-005"/>
      <sheetName val="Hydro_Data5"/>
      <sheetName val="dpc_cost5"/>
      <sheetName val="Plant_Availability5"/>
      <sheetName val="Discom_Details3"/>
      <sheetName val="A_3_73"/>
      <sheetName val="C_S_GENERATION3"/>
      <sheetName val="Cash_Flow2"/>
      <sheetName val="DCL_AUG_121"/>
      <sheetName val="Index_Feb_091"/>
      <sheetName val="Data_base_Feb_091"/>
      <sheetName val="7_11_p13"/>
      <sheetName val="tb2002_linked"/>
      <sheetName val="4_Annex_1_Basic_rate"/>
      <sheetName val="17(B)_govt"/>
      <sheetName val="Dispatch_2_01"/>
      <sheetName val="DETAILED__BOQ1"/>
      <sheetName val="Invested_capital_VDF"/>
      <sheetName val="Licensee_Information"/>
      <sheetName val="Addl_401"/>
      <sheetName val="Conductor_Size"/>
      <sheetName val="Staff_Acco_"/>
      <sheetName val="BLR_1"/>
      <sheetName val="B&amp;CM_LIST"/>
      <sheetName val="out"/>
      <sheetName val="distr RF3"/>
      <sheetName val="HW"/>
      <sheetName val="80S RF3"/>
      <sheetName val="list"/>
      <sheetName val="HLY_-99-006"/>
      <sheetName val="Hydro_Data6"/>
      <sheetName val="dpc_cost6"/>
      <sheetName val="Plant_Availability6"/>
      <sheetName val="Cash_Flow3"/>
      <sheetName val="HLY_-99-007"/>
      <sheetName val="Hydro_Data7"/>
      <sheetName val="dpc_cost7"/>
      <sheetName val="Plant_Availability7"/>
      <sheetName val="Cash_Flow4"/>
      <sheetName val="A_3_74"/>
      <sheetName val="Discom_Details4"/>
      <sheetName val="C_S_GENERATION4"/>
      <sheetName val="DIY Affil"/>
      <sheetName val="GAC Affil"/>
      <sheetName val="Salient1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>
        <row r="1">
          <cell r="D1">
            <v>0</v>
          </cell>
        </row>
      </sheetData>
      <sheetData sheetId="44">
        <row r="1">
          <cell r="D1">
            <v>0</v>
          </cell>
        </row>
      </sheetData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>
        <row r="1">
          <cell r="D1">
            <v>0</v>
          </cell>
        </row>
      </sheetData>
      <sheetData sheetId="49">
        <row r="1">
          <cell r="D1">
            <v>0</v>
          </cell>
        </row>
      </sheetData>
      <sheetData sheetId="50">
        <row r="1">
          <cell r="D1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1">
          <cell r="D1">
            <v>0</v>
          </cell>
        </row>
      </sheetData>
      <sheetData sheetId="73">
        <row r="1">
          <cell r="D1">
            <v>0</v>
          </cell>
        </row>
      </sheetData>
      <sheetData sheetId="74">
        <row r="1">
          <cell r="D1">
            <v>0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1">
          <cell r="D1">
            <v>0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1">
          <cell r="D1">
            <v>0</v>
          </cell>
        </row>
      </sheetData>
      <sheetData sheetId="93">
        <row r="1">
          <cell r="D1">
            <v>0</v>
          </cell>
        </row>
      </sheetData>
      <sheetData sheetId="94">
        <row r="1">
          <cell r="D1">
            <v>0</v>
          </cell>
        </row>
      </sheetData>
      <sheetData sheetId="95">
        <row r="1">
          <cell r="D1">
            <v>0</v>
          </cell>
        </row>
      </sheetData>
      <sheetData sheetId="96">
        <row r="1">
          <cell r="D1">
            <v>0</v>
          </cell>
        </row>
      </sheetData>
      <sheetData sheetId="97">
        <row r="1">
          <cell r="D1">
            <v>0</v>
          </cell>
        </row>
      </sheetData>
      <sheetData sheetId="98">
        <row r="1">
          <cell r="D1">
            <v>0</v>
          </cell>
        </row>
      </sheetData>
      <sheetData sheetId="99">
        <row r="1">
          <cell r="D1">
            <v>0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1.1"/>
      <sheetName val="F 2.1 FY 23-24"/>
      <sheetName val="F2.1 Final 23"/>
      <sheetName val="F 2.1 Final"/>
      <sheetName val="F 2.1 a"/>
      <sheetName val="F2.1 BkESL"/>
      <sheetName val="F2.2 23"/>
      <sheetName val="F2.2 FY 23-24"/>
      <sheetName val="F2.3"/>
      <sheetName val="F2.4 "/>
      <sheetName val="F2.5"/>
      <sheetName val="F2.6 "/>
      <sheetName val="F2.7 FY24"/>
      <sheetName val="F3.1 23 "/>
      <sheetName val="F3.1 23 Old"/>
      <sheetName val="F3.2"/>
      <sheetName val="F3.2(a)"/>
      <sheetName val="F3.2(b"/>
      <sheetName val="F3.2(c)"/>
      <sheetName val="F3.2(d)"/>
      <sheetName val="F3.3"/>
      <sheetName val="F3.4 &amp; 3.5"/>
      <sheetName val="F3.6"/>
      <sheetName val="F3.7)"/>
      <sheetName val="F 3.8"/>
      <sheetName val="F3.9"/>
      <sheetName val="F3.10"/>
      <sheetName val="F 3.11"/>
      <sheetName val="4.1_2023-24"/>
      <sheetName val="4.1("/>
      <sheetName val="F4.2"/>
      <sheetName val="F 4.3"/>
      <sheetName val="F 4.4"/>
      <sheetName val="F5.1"/>
      <sheetName val="F 6.1"/>
      <sheetName val="F 6.2"/>
      <sheetName val="F7.1"/>
      <sheetName val="F7.2"/>
      <sheetName val="Temporary Connection_FY24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1">
          <cell r="F11">
            <v>18539.043108699996</v>
          </cell>
          <cell r="G11">
            <v>16303.61262</v>
          </cell>
        </row>
        <row r="12">
          <cell r="F12">
            <v>79199.721463546433</v>
          </cell>
          <cell r="G12">
            <v>51796.397299999997</v>
          </cell>
        </row>
        <row r="13">
          <cell r="F13">
            <v>19012.696724000001</v>
          </cell>
          <cell r="G13">
            <v>17501.36694</v>
          </cell>
        </row>
        <row r="14">
          <cell r="F14">
            <v>12978.508206370001</v>
          </cell>
          <cell r="G14">
            <v>11985.58547</v>
          </cell>
        </row>
        <row r="15">
          <cell r="F15">
            <v>28215.715926800003</v>
          </cell>
          <cell r="G15">
            <v>24365.579010000001</v>
          </cell>
        </row>
        <row r="16">
          <cell r="F16">
            <v>31952.597089999999</v>
          </cell>
          <cell r="G16">
            <v>27726.302220000001</v>
          </cell>
        </row>
        <row r="17">
          <cell r="F17">
            <v>15222.377999999999</v>
          </cell>
          <cell r="G17">
            <v>12099.859329999999</v>
          </cell>
        </row>
        <row r="18">
          <cell r="F18">
            <v>0</v>
          </cell>
          <cell r="G18">
            <v>0</v>
          </cell>
        </row>
        <row r="19">
          <cell r="F19">
            <v>60258.836496100012</v>
          </cell>
          <cell r="G19">
            <v>39849.184719999997</v>
          </cell>
        </row>
        <row r="20">
          <cell r="F20">
            <v>18231.344778399998</v>
          </cell>
          <cell r="G20">
            <v>16438.017349999998</v>
          </cell>
        </row>
        <row r="21">
          <cell r="F21">
            <v>19546.106970000001</v>
          </cell>
          <cell r="G21">
            <v>16055.661410000002</v>
          </cell>
        </row>
        <row r="22">
          <cell r="F22">
            <v>31714.949109899997</v>
          </cell>
          <cell r="G22">
            <v>22856.809549999998</v>
          </cell>
        </row>
      </sheetData>
      <sheetData sheetId="37"/>
      <sheetData sheetId="38"/>
      <sheetData sheetId="3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F2.1(a) "/>
      <sheetName val="F2.2"/>
      <sheetName val="F2.5"/>
      <sheetName val="F2.7"/>
      <sheetName val="F3.2(b)"/>
      <sheetName val="F3.4 &amp; 3.5"/>
      <sheetName val="F3.7"/>
      <sheetName val="F4.1 "/>
      <sheetName val="F 6.1"/>
      <sheetName val="F 7.1"/>
      <sheetName val="F7.2"/>
      <sheetName val="Temporary Connection_FY2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11">
          <cell r="D11">
            <v>412</v>
          </cell>
        </row>
      </sheetData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atios"/>
      <sheetName val="COMP. 23.24"/>
      <sheetName val="BS"/>
      <sheetName val="PL"/>
      <sheetName val="Cash flow"/>
      <sheetName val="C &amp; NC"/>
      <sheetName val=" Note I (2)"/>
      <sheetName val="Note 1"/>
      <sheetName val="Note 2 &amp; 3"/>
      <sheetName val="Note 4"/>
      <sheetName val="Note 5"/>
      <sheetName val="5(a&amp;b)"/>
      <sheetName val="5(c)"/>
      <sheetName val="5(d)"/>
      <sheetName val="5(e)"/>
      <sheetName val="Guarantee"/>
      <sheetName val="Note 6 &amp; 7"/>
      <sheetName val="Note  8"/>
      <sheetName val="Note 9"/>
      <sheetName val="Note 10"/>
      <sheetName val="Note 11"/>
      <sheetName val="note 11.1"/>
      <sheetName val="Note 12 &amp; 13"/>
      <sheetName val="CWIP-B 2024"/>
      <sheetName val="CWIP-B-2023"/>
      <sheetName val="Sheet8"/>
      <sheetName val="Sheet9"/>
      <sheetName val="Note 14,15 &amp; 16"/>
      <sheetName val="Note 17"/>
      <sheetName val="Note 17A"/>
      <sheetName val="Note 18"/>
      <sheetName val="Note 19"/>
      <sheetName val="Sheet10"/>
      <sheetName val="Note 20"/>
      <sheetName val="Note 21"/>
      <sheetName val="Note 22"/>
      <sheetName val="Note 23 &amp; 24"/>
      <sheetName val="Sheet6"/>
      <sheetName val="Note 25"/>
      <sheetName val="Note 25.6. (2)"/>
      <sheetName val="Note 25.6."/>
      <sheetName val="Note 25.6..."/>
      <sheetName val="Note 25.6"/>
      <sheetName val="Note 25.4-22-23"/>
      <sheetName val="Note 25.4"/>
      <sheetName val="Sheet1"/>
      <sheetName val="Note 26 &amp; 27"/>
      <sheetName val="Note 28"/>
      <sheetName val="Note 29"/>
      <sheetName val="Note 30"/>
      <sheetName val="Comp."/>
      <sheetName val="Config"/>
      <sheetName val="Other Disclosures"/>
      <sheetName val="Sheet2"/>
      <sheetName val="TB"/>
      <sheetName val="PY-OP"/>
      <sheetName val="RawData"/>
      <sheetName val="Present TB"/>
      <sheetName val="Sheet11"/>
      <sheetName val="VS- TB"/>
      <sheetName val="List1"/>
      <sheetName val="LIST- N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97">
          <cell r="F97">
            <v>34814.44</v>
          </cell>
        </row>
        <row r="99">
          <cell r="F99">
            <v>908.87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orary Connection_FY24"/>
      <sheetName val="F1.1"/>
      <sheetName val="F 2.1 FY 23-24"/>
      <sheetName val="F2.1 Final 23"/>
      <sheetName val="F 2.1 Final"/>
      <sheetName val="F 2.1 a"/>
      <sheetName val="F2.1 BkESL"/>
      <sheetName val="F2.2 23"/>
      <sheetName val="F2.2 FY 23-24"/>
      <sheetName val="F2.3"/>
      <sheetName val="F2.4 "/>
      <sheetName val="F2.6 "/>
      <sheetName val="F2.5"/>
      <sheetName val="F2.7 FY24"/>
      <sheetName val="F3.1 23 "/>
      <sheetName val="F3.1 23 Old"/>
      <sheetName val="F3.2"/>
      <sheetName val="F3.2(a)"/>
      <sheetName val="F3.2(b"/>
      <sheetName val="F3.2(c)"/>
      <sheetName val="F3.2(d)"/>
      <sheetName val="F3.3"/>
      <sheetName val="F3.4 &amp; 3.5"/>
      <sheetName val="F3.6"/>
      <sheetName val="F3.7)"/>
      <sheetName val="F 3.8"/>
      <sheetName val="F3.9"/>
      <sheetName val="F3.10"/>
      <sheetName val="F 3.11"/>
      <sheetName val="4.1_2023-24"/>
      <sheetName val="4.1("/>
      <sheetName val="F4.2"/>
      <sheetName val="F 4.3"/>
      <sheetName val="F 4.4"/>
      <sheetName val="F5.1"/>
      <sheetName val="F 6.1"/>
      <sheetName val="F 6.2"/>
      <sheetName val="F7.1"/>
      <sheetName val="F7.2"/>
      <sheetName val="Sheet2"/>
    </sheetNames>
    <sheetDataSet>
      <sheetData sheetId="0"/>
      <sheetData sheetId="1"/>
      <sheetData sheetId="2"/>
      <sheetData sheetId="3"/>
      <sheetData sheetId="4">
        <row r="80">
          <cell r="F80">
            <v>908.87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8">
          <cell r="H18">
            <v>7705.0422873083307</v>
          </cell>
        </row>
      </sheetData>
      <sheetData sheetId="37"/>
      <sheetData sheetId="38"/>
      <sheetData sheetId="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  <sheetName val="Masters"/>
      <sheetName val="????(?????)"/>
      <sheetName val="po-log - curr. rate"/>
      <sheetName val="teo model"/>
      <sheetName val="A_3_71"/>
      <sheetName val="Metro_consind_updation_sheet"/>
      <sheetName val="BD-Cons-FY_2017-18"/>
      <sheetName val="Cons-_FY_2018-19"/>
      <sheetName val="Cons-Existing-re_comp"/>
      <sheetName val="Re-computation_of_sales-19-_(2)"/>
      <sheetName val="LMV-10_working"/>
      <sheetName val="FY_2017-18_Revenue"/>
      <sheetName val="Discom_wise_Reveneue_FY_2017-18"/>
      <sheetName val="Re-computation_of_sales-19-20"/>
      <sheetName val="po-log_-_curr__rate"/>
      <sheetName val="teo_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orary Connection_FY24"/>
      <sheetName val="F1.1"/>
      <sheetName val="F 2.1 FY 23-24"/>
      <sheetName val="F2.1 Final 23"/>
      <sheetName val="F 2.1 Final"/>
      <sheetName val="F 2.1 v2"/>
      <sheetName val="F 2.1 a"/>
      <sheetName val="F2.1 BkESL"/>
      <sheetName val="F2.2 23"/>
      <sheetName val="F2.2 FY 23-24"/>
      <sheetName val="F2.3"/>
      <sheetName val="F2.4 "/>
      <sheetName val="F2.6 "/>
      <sheetName val="F2.5"/>
      <sheetName val="F2.7 FY24"/>
      <sheetName val="F3.1 24"/>
      <sheetName val="F3.1 23 "/>
      <sheetName val="F3.1 23 Old"/>
      <sheetName val="F3.2"/>
      <sheetName val="F3.2(a)"/>
      <sheetName val="F3.2(b"/>
      <sheetName val="F3.2(c)"/>
      <sheetName val="F3.2(d)"/>
      <sheetName val="F3.3"/>
      <sheetName val="F3.4 &amp; 3.5"/>
      <sheetName val="F3.6"/>
      <sheetName val="F3.7)"/>
      <sheetName val="F 3.8"/>
      <sheetName val="F3.9"/>
      <sheetName val="F3.10"/>
      <sheetName val="F 3.11"/>
      <sheetName val="4.1_2023-24"/>
      <sheetName val="4.1("/>
      <sheetName val="F4.2"/>
      <sheetName val="F 4.3"/>
      <sheetName val="F 4.4"/>
      <sheetName val="F5.1"/>
      <sheetName val="F 6.1"/>
      <sheetName val="F 6.2"/>
      <sheetName val="F7.1"/>
      <sheetName val="F 7.1 "/>
      <sheetName val="F7.2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AA868-48DE-704D-9038-D057BEA3D52E}">
  <sheetPr>
    <tabColor theme="7" tint="0.79998168889431442"/>
  </sheetPr>
  <dimension ref="B1:S27"/>
  <sheetViews>
    <sheetView showGridLines="0" tabSelected="1" view="pageBreakPreview" zoomScaleSheetLayoutView="100" workbookViewId="0">
      <selection activeCell="I17" sqref="I17"/>
    </sheetView>
  </sheetViews>
  <sheetFormatPr baseColWidth="10" defaultColWidth="9.1640625" defaultRowHeight="16" x14ac:dyDescent="0.2"/>
  <cols>
    <col min="1" max="1" width="9.1640625" style="1"/>
    <col min="2" max="2" width="24" style="1" customWidth="1"/>
    <col min="3" max="3" width="15.5" style="1" customWidth="1"/>
    <col min="4" max="4" width="14.33203125" style="4" customWidth="1"/>
    <col min="5" max="6" width="14" style="1" customWidth="1"/>
    <col min="7" max="7" width="18.33203125" style="1" hidden="1" customWidth="1"/>
    <col min="8" max="8" width="19.5" style="4" customWidth="1"/>
    <col min="9" max="9" width="16.83203125" style="1" customWidth="1"/>
    <col min="10" max="10" width="14.1640625" style="1" customWidth="1"/>
    <col min="11" max="11" width="13.83203125" style="1" customWidth="1"/>
    <col min="12" max="12" width="14.5" style="1" customWidth="1"/>
    <col min="13" max="13" width="15.83203125" style="1" customWidth="1"/>
    <col min="14" max="14" width="15.6640625" style="1" customWidth="1"/>
    <col min="15" max="15" width="6.83203125" style="1" customWidth="1"/>
    <col min="16" max="16384" width="9.1640625" style="1"/>
  </cols>
  <sheetData>
    <row r="1" spans="2:19" ht="17" thickBot="1" x14ac:dyDescent="0.25">
      <c r="C1" s="2"/>
      <c r="D1" s="3"/>
      <c r="E1" s="2"/>
      <c r="F1" s="2"/>
    </row>
    <row r="2" spans="2:19" ht="17" thickBot="1" x14ac:dyDescent="0.25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9"/>
    </row>
    <row r="3" spans="2:19" ht="17" thickBot="1" x14ac:dyDescent="0.25">
      <c r="B3" s="10"/>
      <c r="C3" s="11"/>
      <c r="D3" s="12"/>
      <c r="E3" s="11"/>
      <c r="F3" s="11"/>
      <c r="G3" s="13"/>
      <c r="H3" s="14"/>
      <c r="I3" s="13"/>
      <c r="J3" s="13"/>
      <c r="K3" s="13"/>
    </row>
    <row r="4" spans="2:19" ht="17" thickBot="1" x14ac:dyDescent="0.25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18"/>
    </row>
    <row r="5" spans="2:19" x14ac:dyDescent="0.2">
      <c r="B5" s="19" t="s">
        <v>2</v>
      </c>
      <c r="C5" s="19"/>
      <c r="D5" s="20"/>
      <c r="E5" s="21"/>
      <c r="F5" s="21"/>
      <c r="G5" s="22" t="s">
        <v>3</v>
      </c>
      <c r="H5" s="22"/>
    </row>
    <row r="6" spans="2:19" x14ac:dyDescent="0.2">
      <c r="B6" s="19" t="s">
        <v>4</v>
      </c>
      <c r="C6" s="19"/>
      <c r="D6" s="20"/>
      <c r="E6" s="21"/>
      <c r="F6" s="21"/>
      <c r="G6" s="23" t="s">
        <v>5</v>
      </c>
      <c r="H6" s="24"/>
    </row>
    <row r="7" spans="2:19" x14ac:dyDescent="0.2">
      <c r="B7" s="10"/>
      <c r="C7" s="12"/>
      <c r="D7" s="12"/>
      <c r="E7" s="12"/>
      <c r="F7" s="12"/>
      <c r="G7" s="13"/>
      <c r="H7" s="14"/>
      <c r="I7" s="13"/>
      <c r="J7" s="13"/>
      <c r="K7" s="13"/>
    </row>
    <row r="8" spans="2:19" ht="17" thickBot="1" x14ac:dyDescent="0.25">
      <c r="B8" s="3" t="s">
        <v>6</v>
      </c>
      <c r="C8" s="12"/>
      <c r="D8" s="12"/>
      <c r="E8" s="12"/>
      <c r="F8" s="12"/>
      <c r="G8" s="22" t="s">
        <v>7</v>
      </c>
      <c r="H8" s="14"/>
      <c r="I8" s="14"/>
      <c r="J8" s="14"/>
      <c r="K8" s="14"/>
      <c r="L8" s="4"/>
      <c r="M8" s="4"/>
      <c r="N8" s="4"/>
      <c r="O8" s="4"/>
    </row>
    <row r="9" spans="2:19" ht="52" thickBot="1" x14ac:dyDescent="0.25">
      <c r="B9" s="25" t="s">
        <v>8</v>
      </c>
      <c r="C9" s="26" t="s">
        <v>9</v>
      </c>
      <c r="D9" s="26" t="s">
        <v>10</v>
      </c>
      <c r="E9" s="26" t="s">
        <v>11</v>
      </c>
      <c r="F9" s="26" t="s">
        <v>12</v>
      </c>
      <c r="G9" s="26" t="s">
        <v>12</v>
      </c>
      <c r="H9" s="26" t="s">
        <v>13</v>
      </c>
      <c r="I9" s="26" t="s">
        <v>14</v>
      </c>
      <c r="J9" s="26" t="s">
        <v>15</v>
      </c>
      <c r="K9" s="26" t="s">
        <v>16</v>
      </c>
      <c r="L9" s="26" t="s">
        <v>17</v>
      </c>
      <c r="M9" s="26" t="s">
        <v>18</v>
      </c>
      <c r="N9" s="27" t="s">
        <v>19</v>
      </c>
    </row>
    <row r="10" spans="2:19" ht="19" thickBot="1" x14ac:dyDescent="0.25">
      <c r="B10" s="28">
        <v>1</v>
      </c>
      <c r="C10" s="29">
        <v>2</v>
      </c>
      <c r="D10" s="29">
        <v>3</v>
      </c>
      <c r="E10" s="29">
        <v>4</v>
      </c>
      <c r="F10" s="30">
        <v>5</v>
      </c>
      <c r="G10" s="30">
        <f>F10+1</f>
        <v>6</v>
      </c>
      <c r="H10" s="30">
        <v>6</v>
      </c>
      <c r="I10" s="29">
        <v>7</v>
      </c>
      <c r="J10" s="29">
        <v>8</v>
      </c>
      <c r="K10" s="29">
        <v>9</v>
      </c>
      <c r="L10" s="29">
        <v>10</v>
      </c>
      <c r="M10" s="29">
        <v>11</v>
      </c>
      <c r="N10" s="31">
        <v>12</v>
      </c>
      <c r="S10" s="32">
        <v>0.12</v>
      </c>
    </row>
    <row r="11" spans="2:19" ht="19" thickBot="1" x14ac:dyDescent="0.25">
      <c r="B11" s="33" t="s">
        <v>20</v>
      </c>
      <c r="C11" s="34" t="s">
        <v>21</v>
      </c>
      <c r="D11" s="35">
        <f>'[1]Feeder-TFs'!$E$6</f>
        <v>432</v>
      </c>
      <c r="E11" s="35">
        <f>D11</f>
        <v>432</v>
      </c>
      <c r="F11" s="35">
        <f>H11/$H$24*$G$24</f>
        <v>2133.3009406729334</v>
      </c>
      <c r="G11" s="36">
        <f>'[2]F7.1'!F11/10</f>
        <v>1853.9043108699996</v>
      </c>
      <c r="H11" s="36">
        <f>'[2]F7.1'!G11/10</f>
        <v>1630.3612619999999</v>
      </c>
      <c r="I11" s="37">
        <f>H11/H$24*I$24</f>
        <v>472.13667545534531</v>
      </c>
      <c r="J11" s="38">
        <f>I11/G11</f>
        <v>0.25467154517472435</v>
      </c>
      <c r="K11" s="39" t="s">
        <v>22</v>
      </c>
      <c r="L11" s="39" t="s">
        <v>22</v>
      </c>
      <c r="M11" s="39" t="s">
        <v>22</v>
      </c>
      <c r="N11" s="40">
        <v>11.6759225408488</v>
      </c>
      <c r="Q11" s="1">
        <v>10</v>
      </c>
      <c r="S11" s="32">
        <v>0.41</v>
      </c>
    </row>
    <row r="12" spans="2:19" ht="19" thickBot="1" x14ac:dyDescent="0.25">
      <c r="B12" s="41" t="s">
        <v>23</v>
      </c>
      <c r="C12" s="39" t="s">
        <v>21</v>
      </c>
      <c r="D12" s="42">
        <f>'[1]Feeder-TFs'!$E$7</f>
        <v>2864</v>
      </c>
      <c r="E12" s="35">
        <v>2859</v>
      </c>
      <c r="F12" s="35">
        <f t="shared" ref="F12:F23" si="0">H12/$H$24*$G$24</f>
        <v>6777.4735366325822</v>
      </c>
      <c r="G12" s="36">
        <f>'[2]F7.1'!F12/10</f>
        <v>7919.972146354643</v>
      </c>
      <c r="H12" s="36">
        <f>'[2]F7.1'!G12/10</f>
        <v>5179.6397299999999</v>
      </c>
      <c r="I12" s="37">
        <f t="shared" ref="I12:I23" si="1">H12/H$24*I$24</f>
        <v>1499.9730054789675</v>
      </c>
      <c r="J12" s="43">
        <f t="shared" ref="J12:J24" si="2">I12/G12</f>
        <v>0.18939119705987426</v>
      </c>
      <c r="K12" s="39" t="s">
        <v>22</v>
      </c>
      <c r="L12" s="39" t="s">
        <v>22</v>
      </c>
      <c r="M12" s="39" t="s">
        <v>22</v>
      </c>
      <c r="N12" s="44">
        <v>34.855161765623535</v>
      </c>
      <c r="S12" s="32">
        <v>0.11</v>
      </c>
    </row>
    <row r="13" spans="2:19" x14ac:dyDescent="0.2">
      <c r="B13" s="41" t="s">
        <v>24</v>
      </c>
      <c r="C13" s="39" t="s">
        <v>21</v>
      </c>
      <c r="D13" s="42">
        <f>'[1]Feeder-TFs'!$E$9</f>
        <v>967</v>
      </c>
      <c r="E13" s="35">
        <f t="shared" ref="E13:E23" si="3">D13</f>
        <v>967</v>
      </c>
      <c r="F13" s="35">
        <f t="shared" si="0"/>
        <v>2290.0251267233671</v>
      </c>
      <c r="G13" s="36">
        <f>'[2]F7.1'!F13/10</f>
        <v>1901.2696724000002</v>
      </c>
      <c r="H13" s="36">
        <f>'[2]F7.1'!G13/10</f>
        <v>1750.136694</v>
      </c>
      <c r="I13" s="37">
        <f t="shared" si="1"/>
        <v>506.82246907898445</v>
      </c>
      <c r="J13" s="43">
        <f t="shared" si="2"/>
        <v>0.26657053254271662</v>
      </c>
      <c r="K13" s="39" t="s">
        <v>22</v>
      </c>
      <c r="L13" s="39" t="s">
        <v>22</v>
      </c>
      <c r="M13" s="39" t="s">
        <v>22</v>
      </c>
      <c r="N13" s="44">
        <v>8.3528632432113081</v>
      </c>
    </row>
    <row r="14" spans="2:19" x14ac:dyDescent="0.2">
      <c r="B14" s="41" t="s">
        <v>25</v>
      </c>
      <c r="C14" s="39" t="s">
        <v>21</v>
      </c>
      <c r="D14" s="42">
        <f>'[1]Feeder-TFs'!$E$10</f>
        <v>445</v>
      </c>
      <c r="E14" s="35">
        <v>441</v>
      </c>
      <c r="F14" s="35">
        <f t="shared" si="0"/>
        <v>1568.2941783283641</v>
      </c>
      <c r="G14" s="36">
        <f>'[2]F7.1'!F14/10</f>
        <v>1297.8508206370002</v>
      </c>
      <c r="H14" s="36">
        <f>'[2]F7.1'!G14/10</f>
        <v>1198.5585470000001</v>
      </c>
      <c r="I14" s="37">
        <f t="shared" si="1"/>
        <v>347.09083250971486</v>
      </c>
      <c r="J14" s="43">
        <f t="shared" si="2"/>
        <v>0.26743507573494363</v>
      </c>
      <c r="K14" s="39" t="s">
        <v>22</v>
      </c>
      <c r="L14" s="39" t="s">
        <v>22</v>
      </c>
      <c r="M14" s="39" t="s">
        <v>22</v>
      </c>
      <c r="N14" s="44">
        <v>7.8477063041476223</v>
      </c>
    </row>
    <row r="15" spans="2:19" x14ac:dyDescent="0.2">
      <c r="B15" s="41" t="s">
        <v>26</v>
      </c>
      <c r="C15" s="39" t="s">
        <v>21</v>
      </c>
      <c r="D15" s="42">
        <f>'[1]Feeder-TFs'!$E$12</f>
        <v>1374</v>
      </c>
      <c r="E15" s="35">
        <f t="shared" si="3"/>
        <v>1374</v>
      </c>
      <c r="F15" s="35">
        <f t="shared" si="0"/>
        <v>3188.1960049952227</v>
      </c>
      <c r="G15" s="36">
        <f>'[2]F7.1'!F15/10</f>
        <v>2821.5715926800003</v>
      </c>
      <c r="H15" s="36">
        <f>'[2]F7.1'!G15/10</f>
        <v>2436.5579010000001</v>
      </c>
      <c r="I15" s="37">
        <f t="shared" si="1"/>
        <v>705.60333696924818</v>
      </c>
      <c r="J15" s="43">
        <f t="shared" si="2"/>
        <v>0.25007458212288286</v>
      </c>
      <c r="K15" s="39" t="s">
        <v>22</v>
      </c>
      <c r="L15" s="39" t="s">
        <v>22</v>
      </c>
      <c r="M15" s="39" t="s">
        <v>22</v>
      </c>
      <c r="N15" s="44">
        <v>11.793371895897296</v>
      </c>
    </row>
    <row r="16" spans="2:19" x14ac:dyDescent="0.2">
      <c r="B16" s="41" t="s">
        <v>27</v>
      </c>
      <c r="C16" s="39" t="s">
        <v>21</v>
      </c>
      <c r="D16" s="42">
        <f>'[1]Feeder-TFs'!$E$13</f>
        <v>1470</v>
      </c>
      <c r="E16" s="35">
        <v>1429</v>
      </c>
      <c r="F16" s="35">
        <f t="shared" si="0"/>
        <v>3627.9411186910338</v>
      </c>
      <c r="G16" s="36">
        <f>'[2]F7.1'!F16/10</f>
        <v>3195.2597089999999</v>
      </c>
      <c r="H16" s="36">
        <f>'[2]F7.1'!G16/10</f>
        <v>2772.6302220000002</v>
      </c>
      <c r="I16" s="37">
        <f t="shared" si="1"/>
        <v>802.92659411954082</v>
      </c>
      <c r="J16" s="43">
        <f t="shared" si="2"/>
        <v>0.2512868020893449</v>
      </c>
      <c r="K16" s="39" t="s">
        <v>22</v>
      </c>
      <c r="L16" s="39" t="s">
        <v>22</v>
      </c>
      <c r="M16" s="39" t="s">
        <v>22</v>
      </c>
      <c r="N16" s="44">
        <v>12.914577692204151</v>
      </c>
    </row>
    <row r="17" spans="2:15" x14ac:dyDescent="0.2">
      <c r="B17" s="41" t="s">
        <v>28</v>
      </c>
      <c r="C17" s="39" t="s">
        <v>21</v>
      </c>
      <c r="D17" s="42">
        <f>'[1]Feeder-TFs'!$E$14</f>
        <v>694</v>
      </c>
      <c r="E17" s="35">
        <v>693</v>
      </c>
      <c r="F17" s="35">
        <f t="shared" si="0"/>
        <v>1583.2467252708298</v>
      </c>
      <c r="G17" s="36">
        <f>'[2]F7.1'!F17/10</f>
        <v>1522.2377999999999</v>
      </c>
      <c r="H17" s="36">
        <f>'[2]F7.1'!G17/10</f>
        <v>1209.9859329999999</v>
      </c>
      <c r="I17" s="37">
        <f t="shared" si="1"/>
        <v>350.40009172786284</v>
      </c>
      <c r="J17" s="43">
        <f t="shared" si="2"/>
        <v>0.2301874856398014</v>
      </c>
      <c r="K17" s="39" t="s">
        <v>22</v>
      </c>
      <c r="L17" s="39" t="s">
        <v>22</v>
      </c>
      <c r="M17" s="39" t="s">
        <v>22</v>
      </c>
      <c r="N17" s="44">
        <v>20.319637446916477</v>
      </c>
    </row>
    <row r="18" spans="2:15" hidden="1" x14ac:dyDescent="0.2">
      <c r="B18" s="41" t="s">
        <v>29</v>
      </c>
      <c r="C18" s="39" t="s">
        <v>21</v>
      </c>
      <c r="D18" s="42">
        <f>'[3]F 7.1'!D18</f>
        <v>0</v>
      </c>
      <c r="E18" s="35">
        <f t="shared" si="3"/>
        <v>0</v>
      </c>
      <c r="F18" s="35">
        <f>H18/$H$24*$G$24</f>
        <v>0</v>
      </c>
      <c r="G18" s="36">
        <f>'[2]F7.1'!F18</f>
        <v>0</v>
      </c>
      <c r="H18" s="36">
        <f>'[2]F7.1'!G18</f>
        <v>0</v>
      </c>
      <c r="I18" s="37">
        <f t="shared" si="1"/>
        <v>0</v>
      </c>
      <c r="J18" s="43">
        <v>0</v>
      </c>
      <c r="K18" s="39" t="s">
        <v>22</v>
      </c>
      <c r="L18" s="39" t="s">
        <v>22</v>
      </c>
      <c r="M18" s="39" t="s">
        <v>22</v>
      </c>
      <c r="N18" s="44"/>
    </row>
    <row r="19" spans="2:15" x14ac:dyDescent="0.2">
      <c r="B19" s="41" t="s">
        <v>30</v>
      </c>
      <c r="C19" s="39" t="s">
        <v>21</v>
      </c>
      <c r="D19" s="42">
        <f>'[1]Feeder-TFs'!$E$17</f>
        <v>1923</v>
      </c>
      <c r="E19" s="35">
        <v>1871</v>
      </c>
      <c r="F19" s="35">
        <f t="shared" si="0"/>
        <v>5214.2003879521453</v>
      </c>
      <c r="G19" s="36">
        <f>'[2]F7.1'!F19/10</f>
        <v>6025.8836496100012</v>
      </c>
      <c r="H19" s="36">
        <f>'[2]F7.1'!G19/10</f>
        <v>3984.9184719999998</v>
      </c>
      <c r="I19" s="37">
        <f t="shared" si="1"/>
        <v>1153.9934143324087</v>
      </c>
      <c r="J19" s="43">
        <f t="shared" si="2"/>
        <v>0.19150608963501908</v>
      </c>
      <c r="K19" s="39" t="s">
        <v>22</v>
      </c>
      <c r="L19" s="39" t="s">
        <v>22</v>
      </c>
      <c r="M19" s="39" t="s">
        <v>22</v>
      </c>
      <c r="N19" s="44">
        <v>33.367952557682898</v>
      </c>
    </row>
    <row r="20" spans="2:15" x14ac:dyDescent="0.2">
      <c r="B20" s="41" t="s">
        <v>31</v>
      </c>
      <c r="C20" s="39" t="s">
        <v>21</v>
      </c>
      <c r="D20" s="42">
        <f>'[1]Feeder-TFs'!$E$19</f>
        <v>812</v>
      </c>
      <c r="E20" s="35">
        <f t="shared" si="3"/>
        <v>812</v>
      </c>
      <c r="F20" s="35">
        <f t="shared" si="0"/>
        <v>2150.8875788998598</v>
      </c>
      <c r="G20" s="36">
        <f>'[2]F7.1'!F20/10</f>
        <v>1823.1344778399998</v>
      </c>
      <c r="H20" s="36">
        <f>'[2]F7.1'!G20/10</f>
        <v>1643.8017349999998</v>
      </c>
      <c r="I20" s="37">
        <f t="shared" si="1"/>
        <v>476.02890497936068</v>
      </c>
      <c r="J20" s="43">
        <f t="shared" si="2"/>
        <v>0.26110465835923785</v>
      </c>
      <c r="K20" s="39" t="s">
        <v>22</v>
      </c>
      <c r="L20" s="39" t="s">
        <v>22</v>
      </c>
      <c r="M20" s="39" t="s">
        <v>22</v>
      </c>
      <c r="N20" s="44">
        <v>8.2499272195476436</v>
      </c>
    </row>
    <row r="21" spans="2:15" x14ac:dyDescent="0.2">
      <c r="B21" s="41" t="s">
        <v>32</v>
      </c>
      <c r="C21" s="39" t="s">
        <v>21</v>
      </c>
      <c r="D21" s="42">
        <f>'[1]Feeder-TFs'!$E$20</f>
        <v>727</v>
      </c>
      <c r="E21" s="35">
        <f t="shared" si="3"/>
        <v>727</v>
      </c>
      <c r="F21" s="35">
        <f t="shared" si="0"/>
        <v>2100.8569319821786</v>
      </c>
      <c r="G21" s="36">
        <f>'[2]F7.1'!F21/10</f>
        <v>1954.6106970000001</v>
      </c>
      <c r="H21" s="36">
        <f>'[2]F7.1'!G21/10</f>
        <v>1605.5661410000002</v>
      </c>
      <c r="I21" s="37">
        <f t="shared" si="1"/>
        <v>464.95625092655592</v>
      </c>
      <c r="J21" s="43">
        <f t="shared" si="2"/>
        <v>0.23787665320781567</v>
      </c>
      <c r="K21" s="39" t="s">
        <v>22</v>
      </c>
      <c r="L21" s="39" t="s">
        <v>22</v>
      </c>
      <c r="M21" s="39" t="s">
        <v>22</v>
      </c>
      <c r="N21" s="44">
        <v>18.438833638473387</v>
      </c>
    </row>
    <row r="22" spans="2:15" x14ac:dyDescent="0.2">
      <c r="B22" s="41" t="s">
        <v>33</v>
      </c>
      <c r="C22" s="39" t="s">
        <v>21</v>
      </c>
      <c r="D22" s="42">
        <f>'[1]Feeder-TFs'!$E$21</f>
        <v>1029</v>
      </c>
      <c r="E22" s="35">
        <f t="shared" si="3"/>
        <v>1029</v>
      </c>
      <c r="F22" s="35">
        <f>H22/$H$24*$G$24</f>
        <v>2990.7759985649786</v>
      </c>
      <c r="G22" s="36">
        <f>'[2]F7.1'!F22/10</f>
        <v>3171.4949109899999</v>
      </c>
      <c r="H22" s="36">
        <f>'[2]F7.1'!G22/10</f>
        <v>2285.6809549999998</v>
      </c>
      <c r="I22" s="37">
        <f t="shared" si="1"/>
        <v>661.91084908474636</v>
      </c>
      <c r="J22" s="43">
        <f t="shared" si="2"/>
        <v>0.20870626239728923</v>
      </c>
      <c r="K22" s="39" t="s">
        <v>22</v>
      </c>
      <c r="L22" s="39" t="s">
        <v>22</v>
      </c>
      <c r="M22" s="39" t="s">
        <v>22</v>
      </c>
      <c r="N22" s="44">
        <v>26.999966716247037</v>
      </c>
    </row>
    <row r="23" spans="2:15" x14ac:dyDescent="0.2">
      <c r="B23" s="45" t="s">
        <v>34</v>
      </c>
      <c r="C23" s="46"/>
      <c r="D23" s="47"/>
      <c r="E23" s="35">
        <f t="shared" si="3"/>
        <v>0</v>
      </c>
      <c r="F23" s="35">
        <f t="shared" si="0"/>
        <v>1189.2414712865088</v>
      </c>
      <c r="G23" s="36">
        <f>'[4]Other Disclosures'!$F$99</f>
        <v>908.87</v>
      </c>
      <c r="H23" s="36">
        <f>'[5]F 2.1 Final'!F80</f>
        <v>908.87</v>
      </c>
      <c r="I23" s="37">
        <f t="shared" si="1"/>
        <v>263.19986264559549</v>
      </c>
      <c r="J23" s="48">
        <v>0</v>
      </c>
      <c r="K23" s="39" t="s">
        <v>22</v>
      </c>
      <c r="L23" s="39" t="s">
        <v>22</v>
      </c>
      <c r="M23" s="39" t="s">
        <v>22</v>
      </c>
      <c r="N23" s="39"/>
    </row>
    <row r="24" spans="2:15" s="10" customFormat="1" ht="17" thickBot="1" x14ac:dyDescent="0.25">
      <c r="B24" s="49" t="s">
        <v>35</v>
      </c>
      <c r="C24" s="50"/>
      <c r="D24" s="51">
        <f>SUM(D11:D23)</f>
        <v>12737</v>
      </c>
      <c r="E24" s="51">
        <f>SUM(E11:E23)</f>
        <v>12634</v>
      </c>
      <c r="F24" s="51">
        <f>SUM(F11:F23)</f>
        <v>34814.44</v>
      </c>
      <c r="G24" s="52">
        <f>'[4]Other Disclosures'!$F$97</f>
        <v>34814.44</v>
      </c>
      <c r="H24" s="53">
        <f>SUM(H11:H23)</f>
        <v>26606.707591999999</v>
      </c>
      <c r="I24" s="54">
        <f>'[5]F 6.2'!H18</f>
        <v>7705.0422873083307</v>
      </c>
      <c r="J24" s="43">
        <f t="shared" si="2"/>
        <v>0.22131742711668867</v>
      </c>
      <c r="K24" s="55" t="s">
        <v>22</v>
      </c>
      <c r="L24" s="55" t="s">
        <v>22</v>
      </c>
      <c r="M24" s="55" t="s">
        <v>22</v>
      </c>
      <c r="N24" s="56"/>
    </row>
    <row r="25" spans="2:15" x14ac:dyDescent="0.2">
      <c r="B25" s="57"/>
      <c r="C25" s="4"/>
      <c r="E25" s="4"/>
      <c r="F25" s="4"/>
      <c r="G25" s="4"/>
      <c r="I25" s="4"/>
      <c r="J25" s="4"/>
      <c r="K25" s="58"/>
      <c r="L25" s="58"/>
      <c r="M25" s="58"/>
      <c r="N25" s="4"/>
      <c r="O25" s="4"/>
    </row>
    <row r="26" spans="2:15" x14ac:dyDescent="0.2">
      <c r="J26" s="59"/>
    </row>
    <row r="27" spans="2:15" x14ac:dyDescent="0.2">
      <c r="J27" s="59"/>
    </row>
  </sheetData>
  <mergeCells count="4">
    <mergeCell ref="B2:N2"/>
    <mergeCell ref="B4:N4"/>
    <mergeCell ref="B5:C5"/>
    <mergeCell ref="B6:C6"/>
  </mergeCells>
  <pageMargins left="0.56999999999999995" right="0.56999999999999995" top="0.98425196850393704" bottom="0.98425196850393704" header="0.51181102362204722" footer="0.51181102362204722"/>
  <pageSetup paperSize="8" scale="65" fitToWidth="2" fitToHeight="4" orientation="landscape" r:id="rId1"/>
  <headerFooter alignWithMargins="0">
    <oddHeader>&amp;C&amp;A</oddHeader>
  </headerFooter>
  <rowBreaks count="2" manualBreakCount="2">
    <brk id="50" max="16383" man="1"/>
    <brk id="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 7.1 </vt:lpstr>
      <vt:lpstr>'F 7.1 '!Print_Area</vt:lpstr>
      <vt:lpstr>'F 7.1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2025-07-03T09:38:38Z</dcterms:created>
  <dcterms:modified xsi:type="dcterms:W3CDTF">2025-07-03T09:38:50Z</dcterms:modified>
</cp:coreProperties>
</file>